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820" windowHeight="12195" firstSheet="10" activeTab="11"/>
  </bookViews>
  <sheets>
    <sheet name="表1-收支总表" sheetId="1" r:id="rId1"/>
    <sheet name="表2-收入总表" sheetId="2" r:id="rId2"/>
    <sheet name="表3-支出总表" sheetId="3" r:id="rId3"/>
    <sheet name="表4-财政拨款收支总表" sheetId="4" r:id="rId4"/>
    <sheet name="表5-一般公共预算支出表" sheetId="5" r:id="rId5"/>
    <sheet name="表6-一般公共预算基本支出表" sheetId="6" r:id="rId6"/>
    <sheet name="表7-一般公共预算三公经费支出表" sheetId="7" r:id="rId7"/>
    <sheet name="表8-政府性基金预算支出表" sheetId="8" r:id="rId8"/>
    <sheet name="表9-国有资本经营预算支出表" sheetId="9" r:id="rId9"/>
    <sheet name="表10-项目支出表" sheetId="10" r:id="rId10"/>
    <sheet name="表11-项目绩效目标表" sheetId="11" r:id="rId11"/>
    <sheet name="表12-政府采购预算表" sheetId="12" r:id="rId12"/>
    <sheet name="hideSheet_dataDicts" sheetId="13" state="hidden" r:id="rId13"/>
  </sheets>
  <definedNames>
    <definedName name="_xlnm.Print_Titles" localSheetId="2">'表3-支出总表'!$4:$4</definedName>
    <definedName name="_xlnm.Print_Area" localSheetId="3">'表4-财政拨款收支总表'!$A$1:$D$39</definedName>
    <definedName name="_xlnm.Print_Titles" localSheetId="5">'表6-一般公共预算基本支出表'!$4:$5</definedName>
    <definedName name="_xlnm.Print_Titles" localSheetId="9">'表10-项目支出表'!$4:$5</definedName>
    <definedName name="_xlnm.Print_Area" localSheetId="10">'表11-项目绩效目标表'!$A$1:$M$783</definedName>
  </definedNames>
  <calcPr calcId="144525"/>
</workbook>
</file>

<file path=xl/sharedStrings.xml><?xml version="1.0" encoding="utf-8"?>
<sst xmlns="http://schemas.openxmlformats.org/spreadsheetml/2006/main" count="6191" uniqueCount="1579">
  <si>
    <t>表1</t>
  </si>
  <si>
    <t>单位：万元</t>
  </si>
  <si>
    <t>收支总表</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</si>
  <si>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</si>
  <si>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</si>
  <si>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</si>
  <si>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</si>
  <si>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</si>
  <si>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</si>
  <si>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</si>
  <si>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</si>
  <si>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</si>
  <si>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</si>
  <si>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</si>
  <si>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</si>
  <si>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</si>
  <si>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</si>
  <si>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</si>
  <si>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</si>
  <si>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</si>
  <si>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</si>
  <si>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</si>
  <si>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</si>
  <si>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</si>
  <si>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</si>
  <si>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</si>
  <si>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</si>
  <si>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</si>
  <si>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</si>
  <si>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</si>
  <si>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</si>
  <si>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</si>
  <si>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</si>
  <si>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</si>
  <si>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</si>
  <si>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</si>
  <si>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</si>
  <si>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</si>
  <si>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</si>
  <si>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</si>
  <si>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</si>
  <si>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</si>
  <si>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</si>
  <si>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</si>
  <si>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</si>
  <si>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三十、抗疫特别国债安排的支出</t>
  </si>
  <si>
    <t>三十一、与中央财政往来性支出</t>
  </si>
  <si>
    <t>本年收入合计</t>
  </si>
  <si>
    <t>本年支出合计</t>
  </si>
  <si>
    <t>上年结转结余</t>
  </si>
  <si>
    <t>年终结转结余</t>
  </si>
  <si>
    <t>收    入    总    计</t>
  </si>
  <si>
    <t>支    出    总    计</t>
  </si>
  <si>
    <t>表2</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</si>
  <si>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</si>
  <si>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</si>
  <si>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</si>
  <si>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</si>
  <si>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</si>
  <si>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</si>
  <si>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</si>
  <si>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</si>
  <si>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</si>
  <si>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</si>
  <si>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</si>
  <si>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</si>
  <si>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</si>
  <si>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</si>
  <si>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</si>
  <si>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</si>
  <si>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402</t>
  </si>
  <si>
    <t>赤峰市住房和城乡建设局（部门）</t>
  </si>
  <si>
    <t>402001</t>
  </si>
  <si>
    <t>赤峰市住房和城乡建设局</t>
  </si>
  <si>
    <t>402002</t>
  </si>
  <si>
    <t>赤峰市城市运行管理服务中心</t>
  </si>
  <si>
    <t>402003</t>
  </si>
  <si>
    <t>赤峰市住房保障服务中心</t>
  </si>
  <si>
    <t>402004</t>
  </si>
  <si>
    <t>赤峰市建设工程质量安全技术服务中心</t>
  </si>
  <si>
    <t>402005</t>
  </si>
  <si>
    <t>赤峰市城市建设发展服务中心</t>
  </si>
  <si>
    <t>402006</t>
  </si>
  <si>
    <t>赤峰市本级政府投资非经营性项目代建中心</t>
  </si>
  <si>
    <t>表3</t>
  </si>
  <si>
    <t>支出总表</t>
  </si>
  <si>
    <t>科目编码</t>
  </si>
  <si>
    <t>科目名称</t>
  </si>
  <si>
    <t>基本支出</t>
  </si>
  <si>
    <t>项目支出</t>
  </si>
  <si>
    <t>事业单位经营支出</t>
  </si>
  <si>
    <t>上缴上级支出</t>
  </si>
  <si>
    <t>对附属单位补助支出</t>
  </si>
  <si>
    <t>201</t>
  </si>
  <si>
    <t>一般公共服务支出</t>
  </si>
  <si>
    <t>20132</t>
  </si>
  <si>
    <t>组织事务</t>
  </si>
  <si>
    <t>2013299</t>
  </si>
  <si>
    <t>其他组织事务支出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</si>
  <si>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</si>
  <si>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</si>
  <si>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</si>
  <si>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</si>
  <si>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</si>
  <si>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</si>
  <si>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</si>
  <si>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</si>
  <si>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</si>
  <si>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</si>
  <si>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</si>
  <si>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</si>
  <si>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</si>
  <si>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</si>
  <si>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</si>
  <si>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</si>
  <si>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</si>
  <si>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</si>
  <si>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</si>
  <si>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</si>
  <si>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</si>
  <si>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</si>
  <si>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</si>
  <si>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211</t>
  </si>
  <si>
    <t>节能环保支出</t>
  </si>
  <si>
    <t>21103</t>
  </si>
  <si>
    <t>污染防治</t>
  </si>
  <si>
    <t>2110302</t>
  </si>
  <si>
    <t>水体</t>
  </si>
  <si>
    <t>2110304</t>
  </si>
  <si>
    <t>固体废弃物与化学品</t>
  </si>
  <si>
    <t>21199</t>
  </si>
  <si>
    <t>其他节能环保支出</t>
  </si>
  <si>
    <t>2119999</t>
  </si>
  <si>
    <t>212</t>
  </si>
  <si>
    <t>城乡社区支出</t>
  </si>
  <si>
    <t>21201</t>
  </si>
  <si>
    <t>城乡社区管理事务</t>
  </si>
  <si>
    <t>2120101</t>
  </si>
  <si>
    <t>行政运行</t>
  </si>
  <si>
    <t>2120104</t>
  </si>
  <si>
    <t>城管执法</t>
  </si>
  <si>
    <t>2120107</t>
  </si>
  <si>
    <t>市政公用行业市场监管</t>
  </si>
  <si>
    <t>2120109</t>
  </si>
  <si>
    <t>住宅建设与房地产市场监管</t>
  </si>
  <si>
    <t>2120199</t>
  </si>
  <si>
    <t>其他城乡社区管理事务支出</t>
  </si>
  <si>
    <t>21203</t>
  </si>
  <si>
    <t>城乡社区公共设施</t>
  </si>
  <si>
    <t>2120399</t>
  </si>
  <si>
    <t>其他城乡社区公共设施支出</t>
  </si>
  <si>
    <t>21205</t>
  </si>
  <si>
    <t>城乡社区环境卫生</t>
  </si>
  <si>
    <t>2120501</t>
  </si>
  <si>
    <t>21206</t>
  </si>
  <si>
    <t>建设市场管理与监督</t>
  </si>
  <si>
    <t>2120601</t>
  </si>
  <si>
    <t>21213</t>
  </si>
  <si>
    <t>城市基础设施配套费安排的支出</t>
  </si>
  <si>
    <t>2121302</t>
  </si>
  <si>
    <t>城市环境卫生</t>
  </si>
  <si>
    <t>2121399</t>
  </si>
  <si>
    <t>其他城市基础设施配套费安排的支出</t>
  </si>
  <si>
    <t>21214</t>
  </si>
  <si>
    <t>污水处理费安排的支出</t>
  </si>
  <si>
    <t>2121402</t>
  </si>
  <si>
    <t>代征手续费</t>
  </si>
  <si>
    <t>21298</t>
  </si>
  <si>
    <t>超长期特别国债安排的支出</t>
  </si>
  <si>
    <t>2129801</t>
  </si>
  <si>
    <t>21299</t>
  </si>
  <si>
    <t>其他城乡社区支出</t>
  </si>
  <si>
    <t>2129999</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</si>
  <si>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</si>
  <si>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</si>
  <si>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</si>
  <si>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</si>
  <si>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</si>
  <si>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</si>
  <si>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</si>
  <si>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</si>
  <si>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</si>
  <si>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</si>
  <si>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</si>
  <si>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</si>
  <si>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表4</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</si>
  <si>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</si>
  <si>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</si>
  <si>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</si>
  <si>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</si>
  <si>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</si>
  <si>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</si>
  <si>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</si>
  <si>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</si>
  <si>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</si>
  <si>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</si>
  <si>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</si>
  <si>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</si>
  <si>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</si>
  <si>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</si>
  <si>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</si>
  <si>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</si>
  <si>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</si>
  <si>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</si>
  <si>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</si>
  <si>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</si>
  <si>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</si>
  <si>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</si>
  <si>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</si>
  <si>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</si>
  <si>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</si>
  <si>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</si>
  <si>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</si>
  <si>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</si>
  <si>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</si>
  <si>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</si>
  <si>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</si>
  <si>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</si>
  <si>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</si>
  <si>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</si>
  <si>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</si>
  <si>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</si>
  <si>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</si>
  <si>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（三十）抗疫特别国债安排的支出</t>
  </si>
  <si>
    <t>（三十一）与中央财政往来性支出</t>
  </si>
  <si>
    <t>二、年终结转结余</t>
  </si>
  <si>
    <t>表5</t>
  </si>
  <si>
    <t>一般公共预算支出表</t>
  </si>
  <si>
    <t>人员经费</t>
  </si>
  <si>
    <t>公用经费</t>
  </si>
  <si>
    <t>合      计</t>
  </si>
  <si>
    <t>表6</t>
  </si>
  <si>
    <t>一般公共预算基本支出表</t>
  </si>
  <si>
    <t>部门预算支出经济分类科目</t>
  </si>
  <si>
    <t>本年一般公共预算基本支出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</si>
  <si>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</si>
  <si>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</si>
  <si>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</si>
  <si>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</si>
  <si>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</si>
  <si>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</si>
  <si>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</si>
  <si>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</si>
  <si>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</si>
  <si>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</si>
  <si>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</si>
  <si>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</si>
  <si>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30109</t>
  </si>
  <si>
    <t>职业年金缴费</t>
  </si>
  <si>
    <t>30110</t>
  </si>
  <si>
    <t>职工基本医疗保险缴费</t>
  </si>
  <si>
    <t>30112</t>
  </si>
  <si>
    <t>其他社会保障缴费</t>
  </si>
  <si>
    <t>30113</t>
  </si>
  <si>
    <t>30199</t>
  </si>
  <si>
    <t>其他工资福利支出</t>
  </si>
  <si>
    <t>302</t>
  </si>
  <si>
    <t>商品和服务支出</t>
  </si>
  <si>
    <t>30201</t>
  </si>
  <si>
    <t>办公费</t>
  </si>
  <si>
    <t>30202</t>
  </si>
  <si>
    <t>印刷费</t>
  </si>
  <si>
    <t>30204</t>
  </si>
  <si>
    <t>手续费</t>
  </si>
  <si>
    <t>30205</t>
  </si>
  <si>
    <t>水费</t>
  </si>
  <si>
    <t>30206</t>
  </si>
  <si>
    <t>电费</t>
  </si>
  <si>
    <t>30207</t>
  </si>
  <si>
    <t>邮电费</t>
  </si>
  <si>
    <t>30208</t>
  </si>
  <si>
    <t>取暖费</t>
  </si>
  <si>
    <t>30209</t>
  </si>
  <si>
    <t>物业管理费</t>
  </si>
  <si>
    <t>30211</t>
  </si>
  <si>
    <t>差旅费</t>
  </si>
  <si>
    <t>30213</t>
  </si>
  <si>
    <t>维修（护）费</t>
  </si>
  <si>
    <t>30214</t>
  </si>
  <si>
    <t>租赁费</t>
  </si>
  <si>
    <t>30215</t>
  </si>
  <si>
    <t>会议费</t>
  </si>
  <si>
    <t>30216</t>
  </si>
  <si>
    <t>培训费</t>
  </si>
  <si>
    <t>30217</t>
  </si>
  <si>
    <t>公务接待费</t>
  </si>
  <si>
    <t>30226</t>
  </si>
  <si>
    <t>劳务费</t>
  </si>
  <si>
    <t>30227</t>
  </si>
  <si>
    <t>委托业务费</t>
  </si>
  <si>
    <t>30231</t>
  </si>
  <si>
    <t>公务用车运行维护费</t>
  </si>
  <si>
    <t>30239</t>
  </si>
  <si>
    <t>其他交通费用</t>
  </si>
  <si>
    <t>30240</t>
  </si>
  <si>
    <t>税金及附加费用</t>
  </si>
  <si>
    <t>30299</t>
  </si>
  <si>
    <t>其他商品和服务支出</t>
  </si>
  <si>
    <t>303</t>
  </si>
  <si>
    <t>对个人和家庭的补助</t>
  </si>
  <si>
    <t>30301</t>
  </si>
  <si>
    <t>离休费</t>
  </si>
  <si>
    <t>30302</t>
  </si>
  <si>
    <t>退休费</t>
  </si>
  <si>
    <t>30305</t>
  </si>
  <si>
    <t>生活补助</t>
  </si>
  <si>
    <t>30309</t>
  </si>
  <si>
    <t>奖励金</t>
  </si>
  <si>
    <t>30399</t>
  </si>
  <si>
    <t>其他对个人和家庭的补助</t>
  </si>
  <si>
    <t>310</t>
  </si>
  <si>
    <t>资本性支出</t>
  </si>
  <si>
    <t>31002</t>
  </si>
  <si>
    <t>办公设备购置</t>
  </si>
  <si>
    <t>31007</t>
  </si>
  <si>
    <t>信息网络及软件购置更新</t>
  </si>
  <si>
    <t>表7</t>
  </si>
  <si>
    <t>一般公共预算“三公”经费支出表</t>
  </si>
  <si>
    <t>单位名称</t>
  </si>
  <si>
    <t>2024年预算数</t>
  </si>
  <si>
    <t>2025年预算数</t>
  </si>
  <si>
    <t>2026年预算数</t>
  </si>
  <si>
    <t>"三公"经费合计</t>
  </si>
  <si>
    <t>因公出国(境)费</t>
  </si>
  <si>
    <t>公务用车购置及运行费</t>
  </si>
  <si>
    <t>公务用车购置费</t>
  </si>
  <si>
    <t>402001-赤峰市住房和城乡建设局</t>
  </si>
  <si>
    <t>402004-赤峰市建设工程质量安全技术服务中心</t>
  </si>
  <si>
    <t>402005-赤峰市城市建设发展服务中心</t>
  </si>
  <si>
    <t>表8</t>
  </si>
  <si>
    <t>政府性基金预算支出表</t>
  </si>
  <si>
    <t>本年政府性基金预算支出</t>
  </si>
  <si>
    <t>表9</t>
  </si>
  <si>
    <t>国有资本经营预算支出表</t>
  </si>
  <si>
    <t>本年国有资本经营预算支出</t>
  </si>
  <si>
    <t>口径说明：本部门无国有资本经营预算支出。</t>
  </si>
  <si>
    <t>表10</t>
  </si>
  <si>
    <t>项目支出表</t>
  </si>
  <si>
    <t>类型</t>
  </si>
  <si>
    <t>项目编码</t>
  </si>
  <si>
    <t>项目名称</t>
  </si>
  <si>
    <t>单位编码</t>
  </si>
  <si>
    <t>项目单位</t>
  </si>
  <si>
    <t>本年拨款</t>
  </si>
  <si>
    <t>财政拨款结转结余</t>
  </si>
  <si>
    <t>部门预算项目</t>
  </si>
  <si>
    <t>150400226603210004822</t>
  </si>
  <si>
    <t>原赤峰市中环路快速化改造PPP项目(2022）</t>
  </si>
  <si>
    <t>150400244023110000230</t>
  </si>
  <si>
    <t>赤峰市中心城区供水管网互联互通</t>
  </si>
  <si>
    <t>150400254023100010004</t>
  </si>
  <si>
    <t>赤峰市红山区宁澜路和松州路建设工程项目</t>
  </si>
  <si>
    <t>150400254023100010005</t>
  </si>
  <si>
    <t>赤峰市红山区东城大街片区市政建设工程</t>
  </si>
  <si>
    <t>150400254023100010007</t>
  </si>
  <si>
    <t>赤峰市公共供水管网漏损治理工程 （中心城区“一户一表”改造）</t>
  </si>
  <si>
    <t>150400254023100010008</t>
  </si>
  <si>
    <t>赤峰市工业用水互联互通工程</t>
  </si>
  <si>
    <t>150400254023100010028</t>
  </si>
  <si>
    <t>赤峰市第一水厂水质升级改造工程</t>
  </si>
  <si>
    <t>150400254023100010104</t>
  </si>
  <si>
    <t>赤峰市中环五三连接线工程</t>
  </si>
  <si>
    <t>150400254023110000014</t>
  </si>
  <si>
    <t>赤峰市中心城区集中供热推广应用大温差供热技术政府采购技术支持服务咨询（2025-2026年度）</t>
  </si>
  <si>
    <t>150400254023110000020</t>
  </si>
  <si>
    <t>项目第三方能效双控评价、工程决算、风险评估费</t>
  </si>
  <si>
    <t>150400254023110000022</t>
  </si>
  <si>
    <t>城市突发项目支出</t>
  </si>
  <si>
    <t>150400254023110000024</t>
  </si>
  <si>
    <t>城市基础设施建设项目前期费</t>
  </si>
  <si>
    <t>150400254023110000025</t>
  </si>
  <si>
    <t>赤峰新区夜景照明项目</t>
  </si>
  <si>
    <t>150400254023110000094</t>
  </si>
  <si>
    <t>赤峰市供水水质检测</t>
  </si>
  <si>
    <t>150400254023110000098</t>
  </si>
  <si>
    <t>赤峰市排水水质检测</t>
  </si>
  <si>
    <t>150400264022200010001</t>
  </si>
  <si>
    <t>赤峰市中环路快速化改造工程PPP项目</t>
  </si>
  <si>
    <t>150400264022200010002</t>
  </si>
  <si>
    <t>内蒙古自治区赤峰市中心城区再生水利用配套管网工程PPP项目</t>
  </si>
  <si>
    <t>150400264023100010006</t>
  </si>
  <si>
    <t>工程项目决算审计及评估费</t>
  </si>
  <si>
    <t>150400264023100010008</t>
  </si>
  <si>
    <t>重大行政决策稳评及行政诉讼律师费</t>
  </si>
  <si>
    <t>150400264023100010013</t>
  </si>
  <si>
    <t>赤峰市中心城区集中供热推广应用大温差供热技术政府采购技术支持服务咨询</t>
  </si>
  <si>
    <t>150400264023100010016</t>
  </si>
  <si>
    <t>赤峰新区绿化工程和改造提升PPP建设项目</t>
  </si>
  <si>
    <t>150400264023100010026</t>
  </si>
  <si>
    <t>赤峰市新区夜景照明改造升级一期、二期项目</t>
  </si>
  <si>
    <t>150400264023100010029</t>
  </si>
  <si>
    <t>赤峰市环城高速亮化工程</t>
  </si>
  <si>
    <t>150400264023100010033</t>
  </si>
  <si>
    <t>150400264023100010038</t>
  </si>
  <si>
    <t>赤峰市城市体检服务（2026年度）</t>
  </si>
  <si>
    <t>150400264023100010046</t>
  </si>
  <si>
    <t>2026年全市公共供水厂出厂水水质43项常规指标和每年一次的97项水质化验项目</t>
  </si>
  <si>
    <t>150400264023100010050</t>
  </si>
  <si>
    <t>赤峰市中心城区环卫一体化项目招标代理造价咨询</t>
  </si>
  <si>
    <t>150400264023100010052</t>
  </si>
  <si>
    <t>政府购买服务项目绩效评价费用</t>
  </si>
  <si>
    <t>150400264023100010065</t>
  </si>
  <si>
    <t>赤峰市红庙子污水处理二期扩建工程</t>
  </si>
  <si>
    <t>150400264023100010070</t>
  </si>
  <si>
    <t>赤峰市生活垃圾焚烧热电联产项目</t>
  </si>
  <si>
    <t>150400264023100010073</t>
  </si>
  <si>
    <t>飞灰运输项目</t>
  </si>
  <si>
    <t>150400264023100010074</t>
  </si>
  <si>
    <t>生活垃圾分类宣传项目</t>
  </si>
  <si>
    <t>150400264023100010085</t>
  </si>
  <si>
    <t>赤峰市建筑垃圾污染环境防治工作规划</t>
  </si>
  <si>
    <t>150400264023100010087</t>
  </si>
  <si>
    <t>赤峰市供水专项规划</t>
  </si>
  <si>
    <t>150400264023100010088</t>
  </si>
  <si>
    <t>赤峰市城镇排水与污水处理规划</t>
  </si>
  <si>
    <t>150400264023100010090</t>
  </si>
  <si>
    <t>赤峰市中心城区地下综合管廊PPP项目—运营服务费</t>
  </si>
  <si>
    <t>150400264023100010102</t>
  </si>
  <si>
    <t>赤峰市住房和城乡建设局消防维保及电消检年度检测</t>
  </si>
  <si>
    <t>150400264023100010119</t>
  </si>
  <si>
    <t>市政公用企业春节慰问金</t>
  </si>
  <si>
    <t>150400254023110000062</t>
  </si>
  <si>
    <t>赤峰市智慧化城市管理平台服务费</t>
  </si>
  <si>
    <t>150400254023110000121</t>
  </si>
  <si>
    <t>地理信息系统</t>
  </si>
  <si>
    <t>150400254023110000123</t>
  </si>
  <si>
    <t>智慧城管信息采集处理及坐席服务费</t>
  </si>
  <si>
    <t>150400264023100010015</t>
  </si>
  <si>
    <t>150400264023100010031</t>
  </si>
  <si>
    <t>赤峰市新城区夜景照明电费</t>
  </si>
  <si>
    <t>150400264023100010037</t>
  </si>
  <si>
    <t>户外广告和牌匾标识设置及专项规划</t>
  </si>
  <si>
    <t>150400264023100010120</t>
  </si>
  <si>
    <t>智慧城管平台项目</t>
  </si>
  <si>
    <t>150400264023100010124</t>
  </si>
  <si>
    <t xml:space="preserve"> 下岗转业志愿兵公益性岗位补贴</t>
  </si>
  <si>
    <t>150400254023110000073</t>
  </si>
  <si>
    <t>赤峰市物业监管平台</t>
  </si>
  <si>
    <t>150400264023100010020</t>
  </si>
  <si>
    <t>赤峰市住房保障服务中心档案数字化经费</t>
  </si>
  <si>
    <t>150400264023100010080</t>
  </si>
  <si>
    <t>房源信息发布平台和存量房价格评估与发布系统日常运维</t>
  </si>
  <si>
    <t>150400264023100010104</t>
  </si>
  <si>
    <t>水电气暖‘一件事一次办”尾款</t>
  </si>
  <si>
    <t>150400264023100010116</t>
  </si>
  <si>
    <t>2022年至2024年房交会购房补贴及费用</t>
  </si>
  <si>
    <t>专项资金项目</t>
  </si>
  <si>
    <t>150400254023200010014</t>
  </si>
  <si>
    <t>2025年市本级人才工作经费</t>
  </si>
  <si>
    <t>150400264023100010002</t>
  </si>
  <si>
    <t>2025年度中心城区污水处理费代征手续费</t>
  </si>
  <si>
    <t>150400264023100010118</t>
  </si>
  <si>
    <t>返还配套费项目</t>
  </si>
  <si>
    <t>150400264023100010007</t>
  </si>
  <si>
    <t>代建项目服务费</t>
  </si>
  <si>
    <t>合  计</t>
  </si>
  <si>
    <t>表11</t>
  </si>
  <si>
    <t>项目绩效目标表</t>
  </si>
  <si>
    <t>项目类别</t>
  </si>
  <si>
    <t>年度绩效目标</t>
  </si>
  <si>
    <t>一级指标</t>
  </si>
  <si>
    <t>二级指标</t>
  </si>
  <si>
    <t>三级指标</t>
  </si>
  <si>
    <t>指标性质</t>
  </si>
  <si>
    <t>指标方向</t>
  </si>
  <si>
    <t>目标值</t>
  </si>
  <si>
    <t>计量单位</t>
  </si>
  <si>
    <t>分值</t>
  </si>
  <si>
    <t>31-部门预算项目</t>
  </si>
  <si>
    <t>申请资金用于赤峰市中环路项目土建四标、五标建设费及运营服务费、保障土建四标、五标的道路桥梁正常运行。</t>
  </si>
  <si>
    <t>产出指标</t>
  </si>
  <si>
    <t>成本指标</t>
  </si>
  <si>
    <t>路灯电费</t>
  </si>
  <si>
    <t>反向</t>
  </si>
  <si>
    <t>小于等于</t>
  </si>
  <si>
    <t>106108.33</t>
  </si>
  <si>
    <t>元/月</t>
  </si>
  <si>
    <t>5</t>
  </si>
  <si>
    <t>道路桥梁养护成本</t>
  </si>
  <si>
    <t>10.17</t>
  </si>
  <si>
    <t>元/平/年</t>
  </si>
  <si>
    <t>数量指标</t>
  </si>
  <si>
    <t>桥梁面积</t>
  </si>
  <si>
    <t>正向</t>
  </si>
  <si>
    <t>等于</t>
  </si>
  <si>
    <t>149551.99</t>
  </si>
  <si>
    <t>平方米</t>
  </si>
  <si>
    <t>7.5</t>
  </si>
  <si>
    <t>道路面积</t>
  </si>
  <si>
    <t>252804.56</t>
  </si>
  <si>
    <t>时效指标</t>
  </si>
  <si>
    <t>建设时间</t>
  </si>
  <si>
    <t>3</t>
  </si>
  <si>
    <t>年</t>
  </si>
  <si>
    <t>运营期限</t>
  </si>
  <si>
    <t>27</t>
  </si>
  <si>
    <t>质量指标</t>
  </si>
  <si>
    <t>路灯亮灯率</t>
  </si>
  <si>
    <t>大于等于</t>
  </si>
  <si>
    <t>95</t>
  </si>
  <si>
    <t>百分比</t>
  </si>
  <si>
    <t>道路桥梁通行率</t>
  </si>
  <si>
    <t>100</t>
  </si>
  <si>
    <t>效益指标</t>
  </si>
  <si>
    <t>可持续影响指标</t>
  </si>
  <si>
    <t>提升城市形象</t>
  </si>
  <si>
    <t>定性</t>
  </si>
  <si>
    <t>有所提升</t>
  </si>
  <si>
    <t>生态效益指标</t>
  </si>
  <si>
    <t>促进生态协调发展</t>
  </si>
  <si>
    <t>持续促进</t>
  </si>
  <si>
    <t>社会效益指标</t>
  </si>
  <si>
    <t>出行便捷</t>
  </si>
  <si>
    <t>经济效益指标</t>
  </si>
  <si>
    <t>减少出行成本</t>
  </si>
  <si>
    <t>有所减少</t>
  </si>
  <si>
    <t>满意度指标</t>
  </si>
  <si>
    <t>服务对象满意度指标</t>
  </si>
  <si>
    <t>市民满意度</t>
  </si>
  <si>
    <t>90</t>
  </si>
  <si>
    <t>10</t>
  </si>
  <si>
    <t>2026年度申请预算资金1382.49万元，用于赤峰市中心城区再生水利用配套管网工程PPP项目建设期及运营期服务费1382.49万元，以保证工业园区稳定运转。</t>
  </si>
  <si>
    <t>合同总金额</t>
  </si>
  <si>
    <t>33157.08</t>
  </si>
  <si>
    <t>万元</t>
  </si>
  <si>
    <t>建设及运营服务费</t>
  </si>
  <si>
    <t>1382.49</t>
  </si>
  <si>
    <t>项目合同</t>
  </si>
  <si>
    <t>1</t>
  </si>
  <si>
    <t>份</t>
  </si>
  <si>
    <t>项目运营公司</t>
  </si>
  <si>
    <t>家</t>
  </si>
  <si>
    <t>一期管网运营时间</t>
  </si>
  <si>
    <t>12</t>
  </si>
  <si>
    <t>月</t>
  </si>
  <si>
    <t>三期管网运营时间</t>
  </si>
  <si>
    <t>工程质量合格率</t>
  </si>
  <si>
    <t>%</t>
  </si>
  <si>
    <t>项目运营考核合格率</t>
  </si>
  <si>
    <t>持续提升水资源利用率</t>
  </si>
  <si>
    <t>长期</t>
  </si>
  <si>
    <t>15</t>
  </si>
  <si>
    <t>保证管网稳定运转</t>
  </si>
  <si>
    <t>有效保障</t>
  </si>
  <si>
    <t>再生水利用企业满意度</t>
  </si>
  <si>
    <t>98</t>
  </si>
  <si>
    <t>用于支付赤峰市住房和城乡建设局政府投资项目、PPP项目的决算审计，PPP项目移交评估、PPP项目付费审核评估费。其中，政府投资项目4个，每个预估5万元；PPP项目决算审计4个，共计50万元；PPP移交项目2个，评估费预估8万元；PPP项目付费审核1个，评估费预估2万元。保障实施项目合理合规，有效节约成本支出，长期保障住建系统可持续发展水平。</t>
  </si>
  <si>
    <t>工程决算审计服务费</t>
  </si>
  <si>
    <t>70</t>
  </si>
  <si>
    <t>评估服务费</t>
  </si>
  <si>
    <t>项目总成本</t>
  </si>
  <si>
    <t>80</t>
  </si>
  <si>
    <t>4</t>
  </si>
  <si>
    <t>决算审计项目个数</t>
  </si>
  <si>
    <t>个</t>
  </si>
  <si>
    <t>聘请第三方服务机构个数</t>
  </si>
  <si>
    <t>评估项目个数</t>
  </si>
  <si>
    <t>决算审计完成时间</t>
  </si>
  <si>
    <t>服务费拨付时间</t>
  </si>
  <si>
    <t>评估完成时间</t>
  </si>
  <si>
    <t>工程决算审计合格率</t>
  </si>
  <si>
    <t>8</t>
  </si>
  <si>
    <t>项目评估合格率</t>
  </si>
  <si>
    <t>7</t>
  </si>
  <si>
    <t>长期保障住建系统可持续发展水平</t>
  </si>
  <si>
    <t>有效节约项目成本</t>
  </si>
  <si>
    <t>有效节约</t>
  </si>
  <si>
    <t>确保已完工程项目合法合规</t>
  </si>
  <si>
    <t>有效保证</t>
  </si>
  <si>
    <t>聘请第三方满意度</t>
  </si>
  <si>
    <t>2026年申请预算资金70万元，用于重大行政决策稳评和支付律师诉讼费用，达到重大行政决策程序规范、决策依据准确，达到完成应诉事项支付律师诉讼费用</t>
  </si>
  <si>
    <t>工程诉讼费成本</t>
  </si>
  <si>
    <t>50</t>
  </si>
  <si>
    <t>重大行政决策费成本</t>
  </si>
  <si>
    <t>20</t>
  </si>
  <si>
    <t>工程诉讼工作数量</t>
  </si>
  <si>
    <t>重大行政决策工作数量</t>
  </si>
  <si>
    <t>工程诉讼费支付完成时间</t>
  </si>
  <si>
    <t>重大行政决策费支付完成时间</t>
  </si>
  <si>
    <t>工程诉讼覆盖率</t>
  </si>
  <si>
    <t>重大行政决策合格率</t>
  </si>
  <si>
    <t>持续为住建系统提供法律支持</t>
  </si>
  <si>
    <t>持续支持</t>
  </si>
  <si>
    <t>保障住建系统工程正常开展</t>
  </si>
  <si>
    <t>持续保障</t>
  </si>
  <si>
    <t>收款单位满意度</t>
  </si>
  <si>
    <t>2026年申请预算资金248万元，用以2026-2027年度中心城区应用大温差供热提供技术支持服务咨询，内容包括咨询范围内热源、热网和热力站三部分，为了解决未来10年内中心城区新增建筑需求，回收电厂及工业余热，优化能源结构，减少碳排放。</t>
  </si>
  <si>
    <t>聘请团队年服务费</t>
  </si>
  <si>
    <t>248</t>
  </si>
  <si>
    <t>聘请团队月服务费</t>
  </si>
  <si>
    <t>20.67</t>
  </si>
  <si>
    <t>技术咨询服务报告份数</t>
  </si>
  <si>
    <t>收集热电厂供热数据调研工业企业信息数量</t>
  </si>
  <si>
    <t>收集热网企业运行数据数量</t>
  </si>
  <si>
    <t>2</t>
  </si>
  <si>
    <t>技术支持咨询服务时间</t>
  </si>
  <si>
    <t>提交技术咨询服务中期报告时间</t>
  </si>
  <si>
    <t>6</t>
  </si>
  <si>
    <t>提交技术咨询服务终期报告时间</t>
  </si>
  <si>
    <t>东山园区电厂回水温度达标率</t>
  </si>
  <si>
    <t>大温差热力站回水温度达标率</t>
  </si>
  <si>
    <t>新城电厂回水温度达标率</t>
  </si>
  <si>
    <t>老旧换热站缩小端差改造达标率</t>
  </si>
  <si>
    <t>余热利用持续时间</t>
  </si>
  <si>
    <t>解决中心城区未来新增建筑用热需求持续时间</t>
  </si>
  <si>
    <t>减少二氧化硫氮氧化物排放</t>
  </si>
  <si>
    <t>减少</t>
  </si>
  <si>
    <t>减少二氧化碳排放</t>
  </si>
  <si>
    <t>提升供热保障率</t>
  </si>
  <si>
    <t>提升</t>
  </si>
  <si>
    <t>节约能源费用</t>
  </si>
  <si>
    <t>节约</t>
  </si>
  <si>
    <t>热源热网企业满意度</t>
  </si>
  <si>
    <t>聘用单位满意度</t>
  </si>
  <si>
    <t>赤峰新区绿化工程和改造提升PPP建设项目总建设面积43.96公顷，项目总投资中的建安费总额为9971.58(项目工程结算评审金额)。该项目包括绿地项目（共两个子项目）和道路绿化项目（共六个子项目）的建设和维护。2016年8月签订合同并开工建设。2025年申请2497.46万元，用于苗木补植养护、球场、卫生间维护等相关绿地养护工作，保障绿地景观效果，提升生态环境，减少城市扬尘。</t>
  </si>
  <si>
    <t>公厕运营成本</t>
  </si>
  <si>
    <t>16.23</t>
  </si>
  <si>
    <t>万元/座</t>
  </si>
  <si>
    <t>球场运营成本</t>
  </si>
  <si>
    <t>0.63</t>
  </si>
  <si>
    <t>万元/个</t>
  </si>
  <si>
    <t>硬化铺装运营成本</t>
  </si>
  <si>
    <t>4.42</t>
  </si>
  <si>
    <t>元/平方米</t>
  </si>
  <si>
    <t>苗木运营成本</t>
  </si>
  <si>
    <t>15.10</t>
  </si>
  <si>
    <t>卫生间个数</t>
  </si>
  <si>
    <t>座</t>
  </si>
  <si>
    <t>球场个数</t>
  </si>
  <si>
    <t>14</t>
  </si>
  <si>
    <t>补植地被面积</t>
  </si>
  <si>
    <t>300</t>
  </si>
  <si>
    <t>补植苗木数量</t>
  </si>
  <si>
    <t>株</t>
  </si>
  <si>
    <t>厕所运营起始时间</t>
  </si>
  <si>
    <t>2025.9-2026.9</t>
  </si>
  <si>
    <t>地被补植完成时间</t>
  </si>
  <si>
    <t>2026.6.10之前</t>
  </si>
  <si>
    <t>球场运营起始时间</t>
  </si>
  <si>
    <t>苗木补植完成时间</t>
  </si>
  <si>
    <t>2026.5.1之前</t>
  </si>
  <si>
    <t>地被成活率</t>
  </si>
  <si>
    <t>苗木成活率</t>
  </si>
  <si>
    <t>运营期绩效考核合格率</t>
  </si>
  <si>
    <t>持续改善城市人居生态环境</t>
  </si>
  <si>
    <t>长期改善</t>
  </si>
  <si>
    <t>项目持续发挥效益</t>
  </si>
  <si>
    <t>持续发挥</t>
  </si>
  <si>
    <t>减少扬尘情况</t>
  </si>
  <si>
    <t>有效减少</t>
  </si>
  <si>
    <t>增加全市城市绿地面积</t>
  </si>
  <si>
    <t>有效增加</t>
  </si>
  <si>
    <t>提高人民生活幸福感</t>
  </si>
  <si>
    <t>有效提高</t>
  </si>
  <si>
    <t>项目公司满意度</t>
  </si>
  <si>
    <t>2026年申请预算资金1500万元,用于赤峰新区夜景照明一期、赤峰新区夜景照明二期项目运营维护,保障夜间市民出行安全,带动城市品味,繁荣夜间经济发展。</t>
  </si>
  <si>
    <t>维修维护成本</t>
  </si>
  <si>
    <t>1000</t>
  </si>
  <si>
    <t>1500</t>
  </si>
  <si>
    <t>一期维修维护次数</t>
  </si>
  <si>
    <t>1460</t>
  </si>
  <si>
    <t>次</t>
  </si>
  <si>
    <t>一期维护灯具数量</t>
  </si>
  <si>
    <t>40</t>
  </si>
  <si>
    <t>万套</t>
  </si>
  <si>
    <t>施工灯具总量</t>
  </si>
  <si>
    <t>10.50</t>
  </si>
  <si>
    <t>楼体亮化数量</t>
  </si>
  <si>
    <t>41</t>
  </si>
  <si>
    <t>栋</t>
  </si>
  <si>
    <t>亮灯时长</t>
  </si>
  <si>
    <t>3.50</t>
  </si>
  <si>
    <t>小时</t>
  </si>
  <si>
    <t>每日巡检时长</t>
  </si>
  <si>
    <t>事故处理率</t>
  </si>
  <si>
    <t>灯具亮灯率</t>
  </si>
  <si>
    <t>长期提供城市夜景照明</t>
  </si>
  <si>
    <t>持续</t>
  </si>
  <si>
    <t>美化城市环境</t>
  </si>
  <si>
    <t>保障</t>
  </si>
  <si>
    <t>保障夜间市民出行安全</t>
  </si>
  <si>
    <t>带动城市品味繁荣夜间经济</t>
  </si>
  <si>
    <t>带动</t>
  </si>
  <si>
    <t>2026年申请资金200万元,保障环城高速路灯持续使用,保证交通顺畅,缓解中心城区压力.保证车辆通行安全</t>
  </si>
  <si>
    <t>年度运行费用</t>
  </si>
  <si>
    <t>200</t>
  </si>
  <si>
    <t>路灯建设服务费</t>
  </si>
  <si>
    <t>1478.62</t>
  </si>
  <si>
    <t>亮化面积</t>
  </si>
  <si>
    <t>78.43</t>
  </si>
  <si>
    <t>公里</t>
  </si>
  <si>
    <t>4347</t>
  </si>
  <si>
    <t>基</t>
  </si>
  <si>
    <t>亮灯时间</t>
  </si>
  <si>
    <t>巡查时间</t>
  </si>
  <si>
    <t>设施完好率</t>
  </si>
  <si>
    <t>路面平均亮度</t>
  </si>
  <si>
    <t>符合国家标准</t>
  </si>
  <si>
    <t>设施保证完好率</t>
  </si>
  <si>
    <t>可持续使用</t>
  </si>
  <si>
    <t>美化城市交通环境</t>
  </si>
  <si>
    <t>保障车辆通行性</t>
  </si>
  <si>
    <t>畅通</t>
  </si>
  <si>
    <t>保证城市交通</t>
  </si>
  <si>
    <t>运营单位满意度</t>
  </si>
  <si>
    <t xml:space="preserve"> 对13家污水处理厂进行监督性检测，对19项排水指标进行月检。促进城镇污水处理厂的建设和管理，加强城镇污水处理厂污染物的排放控制和污水资源化利用，保障人体健康，维护良好生态环境。</t>
  </si>
  <si>
    <t>水质检测总成本</t>
  </si>
  <si>
    <t>78</t>
  </si>
  <si>
    <t>评估成本</t>
  </si>
  <si>
    <t>水质检测复查数量</t>
  </si>
  <si>
    <t>水质检测报告数量</t>
  </si>
  <si>
    <t>水质检测完成时间</t>
  </si>
  <si>
    <t>水质检测调查时间</t>
  </si>
  <si>
    <t>水质检测合格率</t>
  </si>
  <si>
    <t>水质检测报告合格率</t>
  </si>
  <si>
    <t>项目持续发挥作用</t>
  </si>
  <si>
    <t>改善城市人居生活环境</t>
  </si>
  <si>
    <t>有所改善</t>
  </si>
  <si>
    <t>有效提升水质质量</t>
  </si>
  <si>
    <t>有效提升</t>
  </si>
  <si>
    <t>当地经济发展</t>
  </si>
  <si>
    <t>有效带动</t>
  </si>
  <si>
    <t>水质检测单位满意度</t>
  </si>
  <si>
    <t>无意见</t>
  </si>
  <si>
    <t>2026年计划预算62万元，聘请第三方技术团队，对赤峰市中心城市建成区范围内开展城市体检工作，编写城市体检工作报告。</t>
  </si>
  <si>
    <t>体检单位面积价格</t>
  </si>
  <si>
    <t>0.62</t>
  </si>
  <si>
    <t>万元/平方公里</t>
  </si>
  <si>
    <t>城市体检服务费成本</t>
  </si>
  <si>
    <t>62</t>
  </si>
  <si>
    <t>报告数量</t>
  </si>
  <si>
    <t>特色指标数量</t>
  </si>
  <si>
    <t>聘用城市体检服务三方公司</t>
  </si>
  <si>
    <t>自体体检报告数据收集时间</t>
  </si>
  <si>
    <t>60</t>
  </si>
  <si>
    <t>日</t>
  </si>
  <si>
    <t>自体检报告完成时限</t>
  </si>
  <si>
    <t>150</t>
  </si>
  <si>
    <t>报告编制合格率</t>
  </si>
  <si>
    <t>报送流程合规率</t>
  </si>
  <si>
    <t>数据准确率</t>
  </si>
  <si>
    <t>持续为城市发展提出意见建议</t>
  </si>
  <si>
    <t>提高居民生活居住环境</t>
  </si>
  <si>
    <t>提高居民生活幸福指数</t>
  </si>
  <si>
    <t>改善城市发展基础设施</t>
  </si>
  <si>
    <t>有效改善</t>
  </si>
  <si>
    <t>城市体检报告使用单位满意度</t>
  </si>
  <si>
    <t>为了进一步提高水质检测能力与水质安全保障能力，以确保全市居民能够饮用更加安全、优质的放心水，在2026年度内对全市各旗县区公共供水厂进行4次月检和一次97项年检工作。</t>
  </si>
  <si>
    <t>全分析年检成本</t>
  </si>
  <si>
    <t>593600</t>
  </si>
  <si>
    <t>元</t>
  </si>
  <si>
    <t>常规月检成本</t>
  </si>
  <si>
    <t>423200</t>
  </si>
  <si>
    <t>全分析年检次数</t>
  </si>
  <si>
    <t>常规月检次数</t>
  </si>
  <si>
    <t>检测时间</t>
  </si>
  <si>
    <t>30</t>
  </si>
  <si>
    <t>采样时间</t>
  </si>
  <si>
    <t>检测合格率</t>
  </si>
  <si>
    <t>检测报告合格率</t>
  </si>
  <si>
    <t>持续保障用水安全</t>
  </si>
  <si>
    <t>保护人居生活发展环境</t>
  </si>
  <si>
    <t>保护</t>
  </si>
  <si>
    <t>提高水质安全保障能力</t>
  </si>
  <si>
    <t>提高</t>
  </si>
  <si>
    <t>满足城区发展建设用水需求</t>
  </si>
  <si>
    <t>满足</t>
  </si>
  <si>
    <t>主管单位满意率</t>
  </si>
  <si>
    <t>902</t>
  </si>
  <si>
    <t>城区用水单位及用户满意率</t>
  </si>
  <si>
    <t>经2025年第7次政府常务会通过，完成赤峰市中心城区环卫一体化项目招标代理造价咨询服务，确保赤峰市中心城区环卫一体化项目顺利实施，推进项目新一轮服务开展.</t>
  </si>
  <si>
    <t>招标代理费用</t>
  </si>
  <si>
    <t>18</t>
  </si>
  <si>
    <t>造价咨询费用</t>
  </si>
  <si>
    <t>35</t>
  </si>
  <si>
    <t>招标代理公司</t>
  </si>
  <si>
    <t>造价咨询公司</t>
  </si>
  <si>
    <t>完成招标代理</t>
  </si>
  <si>
    <t>完成造价咨询</t>
  </si>
  <si>
    <t>招标代理合格率</t>
  </si>
  <si>
    <t>造价咨询合格率</t>
  </si>
  <si>
    <t>推进环卫项目实施</t>
  </si>
  <si>
    <t>有所推进</t>
  </si>
  <si>
    <t>保障实施项目合理合规</t>
  </si>
  <si>
    <t>合理实施</t>
  </si>
  <si>
    <t>节约资金</t>
  </si>
  <si>
    <t>工作人员满意度</t>
  </si>
  <si>
    <t>2026年申请资金25万元，完成环卫一体化和市政基础设施标准化养护项目绩效评价，保证两项目的收入利润率小于等于5%.价格按照原项目价格和财政指导意见确定</t>
  </si>
  <si>
    <t>市政基础设施标准化养护项绩效评价费用</t>
  </si>
  <si>
    <t>环卫一体化绩效评价费用</t>
  </si>
  <si>
    <t>单个项目每年绩效评价次数</t>
  </si>
  <si>
    <t>绩效评价项目数量</t>
  </si>
  <si>
    <t>聘请绩效评价机构数量</t>
  </si>
  <si>
    <t>市政基础设施标准化养护项目绩效评价工作完成时限</t>
  </si>
  <si>
    <t>环卫一体化绩效评价工作完成时限</t>
  </si>
  <si>
    <t>市政基础设施标准化项目绩效评价质量合格率</t>
  </si>
  <si>
    <t>环卫一体化项目绩效评价质量合格率</t>
  </si>
  <si>
    <t>指导政府购买服务项目可耻影响期限</t>
  </si>
  <si>
    <t>防止国有资金流失</t>
  </si>
  <si>
    <t>防止</t>
  </si>
  <si>
    <t>促进企业合法合规实施项目</t>
  </si>
  <si>
    <t>促进</t>
  </si>
  <si>
    <t>节约财政资金</t>
  </si>
  <si>
    <t>被评价单位满意度</t>
  </si>
  <si>
    <t>保证全年连续稳定生产，保证园区企业所排废水和部分生活污水得到有效处理，保证河道断面水质稳定达标，持续加强点源管控，定期组织管网专题培训会，加强内部管理。</t>
  </si>
  <si>
    <t>污水处理服务单价</t>
  </si>
  <si>
    <t>2.68</t>
  </si>
  <si>
    <t>元/立方米</t>
  </si>
  <si>
    <t>污水处理超保底水费</t>
  </si>
  <si>
    <t>1.37</t>
  </si>
  <si>
    <t>处理基本水量</t>
  </si>
  <si>
    <t>万/立方米</t>
  </si>
  <si>
    <t>污泥产量</t>
  </si>
  <si>
    <t>4500</t>
  </si>
  <si>
    <t>吨</t>
  </si>
  <si>
    <t>水力停留时间</t>
  </si>
  <si>
    <t>46</t>
  </si>
  <si>
    <t>h</t>
  </si>
  <si>
    <t>污水厂每日运行时间</t>
  </si>
  <si>
    <t>24</t>
  </si>
  <si>
    <t>出水达标率</t>
  </si>
  <si>
    <t>城镇污水处理厂污染排放标准</t>
  </si>
  <si>
    <t>一级A</t>
  </si>
  <si>
    <t>污水处理率</t>
  </si>
  <si>
    <t>污泥处理率</t>
  </si>
  <si>
    <t>提高城市承载能力</t>
  </si>
  <si>
    <t>改善恶臭废水污染</t>
  </si>
  <si>
    <t>明显改善</t>
  </si>
  <si>
    <t>改善水质污染</t>
  </si>
  <si>
    <t>改善</t>
  </si>
  <si>
    <t>提升河道断面水质</t>
  </si>
  <si>
    <t>周边群众满意度</t>
  </si>
  <si>
    <t>赤峰市住房和城乡建设局满意度</t>
  </si>
  <si>
    <t>赤峰市是垃圾焚烧热电联产项目，是以PPP方式运作的垃圾焚烧项目，日焚烧处理生活垃圾800吨，配置2台400t/d炉排型机械焚烧炉.2023年每年预计处理1150吨。按考核结果及时支付生活垃圾处理费，保障生活垃圾焚烧项目运行。</t>
  </si>
  <si>
    <t>垃圾处理费单价</t>
  </si>
  <si>
    <t>64.60</t>
  </si>
  <si>
    <t>元/吨</t>
  </si>
  <si>
    <t>焚烧发电</t>
  </si>
  <si>
    <t>3257</t>
  </si>
  <si>
    <t>每天处置垃圾吨数</t>
  </si>
  <si>
    <t>1050</t>
  </si>
  <si>
    <t>运营服务单位</t>
  </si>
  <si>
    <t>垃圾焚烧处理时限</t>
  </si>
  <si>
    <t>生活垃圾及时焚烧</t>
  </si>
  <si>
    <t>焚烧生活垃圾时间</t>
  </si>
  <si>
    <t>垃圾处理率</t>
  </si>
  <si>
    <t>垃圾焚烧设备质量合格率</t>
  </si>
  <si>
    <t>无害化处理率</t>
  </si>
  <si>
    <t>提升市容环境</t>
  </si>
  <si>
    <t>市容市貌情况持续提升</t>
  </si>
  <si>
    <t>改善环境</t>
  </si>
  <si>
    <t>环境情况持续改善</t>
  </si>
  <si>
    <t>消除环境不利影响</t>
  </si>
  <si>
    <t>环境不利影响有所消除</t>
  </si>
  <si>
    <t>节能减排</t>
  </si>
  <si>
    <t>生活垃圾资源化利用</t>
  </si>
  <si>
    <t>增加就业</t>
  </si>
  <si>
    <t>就业情况有所增加</t>
  </si>
  <si>
    <t>税收</t>
  </si>
  <si>
    <t>税收有所增加</t>
  </si>
  <si>
    <t>项目实施</t>
  </si>
  <si>
    <t>保障项目顺利实施</t>
  </si>
  <si>
    <t>2026年申请预算资金65.316万元，用于补贴2024年和2025年飞灰运输费用，实现飞灰固化物无害化处理。</t>
  </si>
  <si>
    <t>年运输费用</t>
  </si>
  <si>
    <t>75</t>
  </si>
  <si>
    <t>运输单价</t>
  </si>
  <si>
    <t>每日飞灰运输量</t>
  </si>
  <si>
    <t>运输距离</t>
  </si>
  <si>
    <t>36</t>
  </si>
  <si>
    <t>年运输时间</t>
  </si>
  <si>
    <t>360</t>
  </si>
  <si>
    <t>天</t>
  </si>
  <si>
    <t>每日飞灰运输时间</t>
  </si>
  <si>
    <t>每日飞灰运输量准确率</t>
  </si>
  <si>
    <t>运输车辆合格率</t>
  </si>
  <si>
    <t>持续净化空气质量</t>
  </si>
  <si>
    <t>持续净化</t>
  </si>
  <si>
    <t>有效改善城市环境质量</t>
  </si>
  <si>
    <t>改善人民生活环境</t>
  </si>
  <si>
    <t>持续改善</t>
  </si>
  <si>
    <t>群众满意度</t>
  </si>
  <si>
    <t>实现生活垃圾减量化、资源化、无害化为目标，采取媒体宣传、社会宣传与活动宣传相结合，做到媒体有声音、专栏有图文、现场有活动，逐步提高全社会对生活垃圾分类的知晓度、认同度、参与度，推动生活垃圾分类工作全面开展。</t>
  </si>
  <si>
    <t>全媒体宣传</t>
  </si>
  <si>
    <t>42</t>
  </si>
  <si>
    <t>万元/年</t>
  </si>
  <si>
    <t>新媒体宣传</t>
  </si>
  <si>
    <t>108</t>
  </si>
  <si>
    <t>档</t>
  </si>
  <si>
    <t>全媒体宣传及时率</t>
  </si>
  <si>
    <t>新媒体宣传及时率</t>
  </si>
  <si>
    <t>新媒体宣传合格率</t>
  </si>
  <si>
    <t>电视节目合格率</t>
  </si>
  <si>
    <t>改善人居环境</t>
  </si>
  <si>
    <t>生态环境</t>
  </si>
  <si>
    <t>垃圾分离参与率</t>
  </si>
  <si>
    <t>垃圾分类知晓率</t>
  </si>
  <si>
    <t>赤峰市各旗县区城市主城区的建筑垃圾管理与处置规划，包括建筑垃圾分类与处理、收运体系规划和消纳处置场所布局。</t>
  </si>
  <si>
    <t>规划总成本</t>
  </si>
  <si>
    <t>规划编制费用</t>
  </si>
  <si>
    <t>规划报告数量</t>
  </si>
  <si>
    <t>规划编制单位</t>
  </si>
  <si>
    <t>规划编制完成时间</t>
  </si>
  <si>
    <t>2026年底</t>
  </si>
  <si>
    <t>规划编制开始时间</t>
  </si>
  <si>
    <t>2026年初</t>
  </si>
  <si>
    <t>规划编制合格率</t>
  </si>
  <si>
    <t>规划编制完成率</t>
  </si>
  <si>
    <t>提升建筑垃圾资源化利用水平</t>
  </si>
  <si>
    <t>资源利用</t>
  </si>
  <si>
    <t>改善城市人居生态环境</t>
  </si>
  <si>
    <t>提升城市市容市貌</t>
  </si>
  <si>
    <t>2025年申请预算110万元，用于支付供水专项规划编制费用。使得我市供水行业持续稳定发展，科学新建供水管网、管径、加压泵站。科学谋划项目，</t>
  </si>
  <si>
    <t>编制成本</t>
  </si>
  <si>
    <t>110</t>
  </si>
  <si>
    <t>规划人员成本</t>
  </si>
  <si>
    <t>赤峰市供水专项规划数量</t>
  </si>
  <si>
    <t>项</t>
  </si>
  <si>
    <t>采集数据企业</t>
  </si>
  <si>
    <t>规划完成时间</t>
  </si>
  <si>
    <t>赤峰市供水专项规划编制费尾款支付完成时间</t>
  </si>
  <si>
    <t>基础数据合格率</t>
  </si>
  <si>
    <t>提供赤峰市供水行业发展科学依据</t>
  </si>
  <si>
    <t>持续提供</t>
  </si>
  <si>
    <t>有序推动用水水量</t>
  </si>
  <si>
    <t>持续推动</t>
  </si>
  <si>
    <t>提高人民生活水平</t>
  </si>
  <si>
    <t>有所提高</t>
  </si>
  <si>
    <t>居民用户满意度</t>
  </si>
  <si>
    <t>建成系统完善、高效运行的排水与污水处理体系，实现污水全收集，全处理。污泥安全处置，排水防涝达标，水环境显著提升，助力生态宜居城市建设。</t>
  </si>
  <si>
    <t>人员成本</t>
  </si>
  <si>
    <t>规划编制成本</t>
  </si>
  <si>
    <t>调查排水企业数量</t>
  </si>
  <si>
    <t>赤峰市城镇排水与污水处理规划数量</t>
  </si>
  <si>
    <t>调查时间</t>
  </si>
  <si>
    <t>赤峰市城镇排水与污水处理规划合格率</t>
  </si>
  <si>
    <t>提供赤峰市排水行业发展科学依据</t>
  </si>
  <si>
    <t>水环境显著提升</t>
  </si>
  <si>
    <t>持续提升</t>
  </si>
  <si>
    <t>持续提高</t>
  </si>
  <si>
    <t>2026年申请预算12696.13万元，用于开展综合管廊运营维护管理工作，积极处理各类投诉，积极配合各类重大活动，保障综合管廊安全稳定运行。</t>
  </si>
  <si>
    <t>年度补贴总金额</t>
  </si>
  <si>
    <t>12696.13</t>
  </si>
  <si>
    <t>运营成本</t>
  </si>
  <si>
    <t>65.15</t>
  </si>
  <si>
    <t>安全隐患检查次数</t>
  </si>
  <si>
    <t>消防设施检测次数</t>
  </si>
  <si>
    <t>管廊本体检测次数</t>
  </si>
  <si>
    <t>管廊本体结构及附属设施巡检次数</t>
  </si>
  <si>
    <t>运维管廊长度</t>
  </si>
  <si>
    <t>25.43</t>
  </si>
  <si>
    <t>km</t>
  </si>
  <si>
    <t>安全隐患检查频次</t>
  </si>
  <si>
    <t>次/年</t>
  </si>
  <si>
    <t>应急突发事件的管线单位通知时效</t>
  </si>
  <si>
    <t>分钟</t>
  </si>
  <si>
    <t>消防设施检测频次</t>
  </si>
  <si>
    <t>管廊本体检测频次</t>
  </si>
  <si>
    <t>视频监控数据存储时间</t>
  </si>
  <si>
    <t>安全隐患整改验收合格率</t>
  </si>
  <si>
    <t>巡检设备正常使用率</t>
  </si>
  <si>
    <t>巡检防护措施合规率</t>
  </si>
  <si>
    <t>管廊长期使用</t>
  </si>
  <si>
    <t>25</t>
  </si>
  <si>
    <t>控制媒体舆论</t>
  </si>
  <si>
    <t>控制</t>
  </si>
  <si>
    <t>积极处理各类投诉</t>
  </si>
  <si>
    <t>积极</t>
  </si>
  <si>
    <t>积极配合各类重大活动</t>
  </si>
  <si>
    <t>入廊管线单位满意度</t>
  </si>
  <si>
    <t>依照《中华人民共和国消防法》相关规定：按照国家标准、行业标准配置消防设施、器材，设置消防安全标志，并定期组织检验、维修，确保完好有效；对建筑消防设施每年至少进行一次全面检测，确保完好有效，检测记录应当完整准确，存档备查。我局机关大楼依照国家相关法律法规每年对办公大楼消防设施进行相关检测，确保设备完好有效。</t>
  </si>
  <si>
    <t>建筑消防年度检测成本</t>
  </si>
  <si>
    <t>2.50</t>
  </si>
  <si>
    <t>消防电气安全检测成本</t>
  </si>
  <si>
    <t>消防设施维保成本</t>
  </si>
  <si>
    <t>检测楼层</t>
  </si>
  <si>
    <t>层</t>
  </si>
  <si>
    <t>聘请检测单位</t>
  </si>
  <si>
    <t>建筑消防年度检测时间</t>
  </si>
  <si>
    <t>消防电气安全检测时间</t>
  </si>
  <si>
    <t>消防设施维保时间</t>
  </si>
  <si>
    <t>建筑消防年度检测合格率</t>
  </si>
  <si>
    <t>消防电气安全检测合格率</t>
  </si>
  <si>
    <t>消防设施维保合格率</t>
  </si>
  <si>
    <t>持续保障办公楼安全</t>
  </si>
  <si>
    <t>带动就业</t>
  </si>
  <si>
    <t>有所带动</t>
  </si>
  <si>
    <t>办公大楼内全体工作人员满意度</t>
  </si>
  <si>
    <t>根据市委市政府工作安排，在2026年春节前慰问市政公用企业，具体包括供水、排水、供热、燃气、环卫等行业企业，慰问形式以精神慰问为主、物质慰问为辅，适当向各企业发放部分春节慰问金。</t>
  </si>
  <si>
    <t>春节慰问金总额</t>
  </si>
  <si>
    <t>每家单位春节慰问金</t>
  </si>
  <si>
    <t>春节慰问企业数量</t>
  </si>
  <si>
    <t>春节慰问次数</t>
  </si>
  <si>
    <t>春节慰问时间</t>
  </si>
  <si>
    <t>春节慰问金发放时间</t>
  </si>
  <si>
    <t>中心城区市政公用企业覆盖率</t>
  </si>
  <si>
    <t>资金支付率</t>
  </si>
  <si>
    <t>带动市政公用企业干部职工工作积极性</t>
  </si>
  <si>
    <t>提升市委市政府正面积极形象</t>
  </si>
  <si>
    <t>梳理市委市政府公信力</t>
  </si>
  <si>
    <t>有效树立</t>
  </si>
  <si>
    <t>市政公用企业满意度</t>
  </si>
  <si>
    <t>按照预算计划支付征地拆迁款、已完成工程款等款项的本金，保证后续项目有序进行。</t>
  </si>
  <si>
    <t>产出指标(50分)</t>
  </si>
  <si>
    <t>征地拆迁</t>
  </si>
  <si>
    <t/>
  </si>
  <si>
    <t>原中环路快速化改造项目征拆范围内部分拆迁</t>
  </si>
  <si>
    <t>依约完成设计工作</t>
  </si>
  <si>
    <t>既定工程完工率</t>
  </si>
  <si>
    <t>100%</t>
  </si>
  <si>
    <t>既定工程拆迁率</t>
  </si>
  <si>
    <t>完工工程验收合格率</t>
  </si>
  <si>
    <t>及时发放资金</t>
  </si>
  <si>
    <t>2022年6月底前按计划发放资金（按照协议约定）</t>
  </si>
  <si>
    <t>按计划完成征拆工作</t>
  </si>
  <si>
    <t>征地拆迁及占地补偿</t>
  </si>
  <si>
    <t>于2021年底支付已使用的征地拆迁及占地补偿款22875万元（按协议约定，采取分段支付方式，在4年内分4次完成全部款项的支付，2020年8月完成首次支付）</t>
  </si>
  <si>
    <t>林地占用植被恢复费</t>
  </si>
  <si>
    <t>于2021年底支付已使用的林地植被恢复费160万元（按协议约定，采取分段支付方式，在4年内分4次完成全部款项的支付，2020年8月完成首次支付）</t>
  </si>
  <si>
    <t>已完成工程建设安装费、工程其他费及项目管理费等</t>
  </si>
  <si>
    <t>于2021年底支付款项6965万元（按协议约定，采取分段支付方式，在4年内分4次完成全部款项的支付，2020年8月完成首次支付）</t>
  </si>
  <si>
    <t>效益指标(30分)</t>
  </si>
  <si>
    <t>社会效益</t>
  </si>
  <si>
    <t>征拆进度满足施工需求</t>
  </si>
  <si>
    <t>可持续影响</t>
  </si>
  <si>
    <t>按照计划支付款项保证后续工程的持续进行</t>
  </si>
  <si>
    <t>保证工程顺利进行</t>
  </si>
  <si>
    <t>满意度指标(10分)</t>
  </si>
  <si>
    <t>服务对象满意度</t>
  </si>
  <si>
    <t>资金使用单位满意度</t>
  </si>
  <si>
    <t>本工程拟建设K9级DN900给水管线4000米，阀门井及配套井室共20座，穿越河道及铁路为双管线穿越</t>
  </si>
  <si>
    <t>给水管线</t>
  </si>
  <si>
    <t>4000</t>
  </si>
  <si>
    <t>米</t>
  </si>
  <si>
    <t>阀门井</t>
  </si>
  <si>
    <t>工程材料达标率</t>
  </si>
  <si>
    <t>按时开工</t>
  </si>
  <si>
    <t>月份</t>
  </si>
  <si>
    <t>施工期限</t>
  </si>
  <si>
    <t>180</t>
  </si>
  <si>
    <t>8600</t>
  </si>
  <si>
    <t>元/米</t>
  </si>
  <si>
    <t>30000</t>
  </si>
  <si>
    <t>元/座</t>
  </si>
  <si>
    <t>增加水费收入</t>
  </si>
  <si>
    <t>提高居民用水安全减少爆管发生</t>
  </si>
  <si>
    <t>生态可持续发展</t>
  </si>
  <si>
    <t>项目持续发展作用</t>
  </si>
  <si>
    <t>中心城区用水单位及居民满意度</t>
  </si>
  <si>
    <t>对全市各旗县区13家供水企业开展供水单位出厂水督查检测，重点对公共供水出厂水进行42项月检和106项年检。</t>
  </si>
  <si>
    <t>年检项成本</t>
  </si>
  <si>
    <t>万</t>
  </si>
  <si>
    <t>月检项成本</t>
  </si>
  <si>
    <t>年检</t>
  </si>
  <si>
    <t>9</t>
  </si>
  <si>
    <t>月检</t>
  </si>
  <si>
    <t>报告完成时间</t>
  </si>
  <si>
    <t>工作日</t>
  </si>
  <si>
    <t>检测及时率</t>
  </si>
  <si>
    <t>采样及时率</t>
  </si>
  <si>
    <t>报告及时率</t>
  </si>
  <si>
    <t>报告正确率</t>
  </si>
  <si>
    <t>99</t>
  </si>
  <si>
    <t>水质合格率</t>
  </si>
  <si>
    <t>项目在持续发挥作用</t>
  </si>
  <si>
    <t>提高城区人居环境质量</t>
  </si>
  <si>
    <t>城区发展建设用水需求</t>
  </si>
  <si>
    <t>带动就业增长</t>
  </si>
  <si>
    <t>增长</t>
  </si>
  <si>
    <t>水质安全保障能力</t>
  </si>
  <si>
    <t>为招商引资提供便利</t>
  </si>
  <si>
    <t>加快经济发展和经济建设</t>
  </si>
  <si>
    <t>加快</t>
  </si>
  <si>
    <t>增加企业营收</t>
  </si>
  <si>
    <t>增加</t>
  </si>
  <si>
    <t>完善城区基础设施配套</t>
  </si>
  <si>
    <t>主管单位满意度</t>
  </si>
  <si>
    <t>公司职工满意率</t>
  </si>
  <si>
    <t>用水单位和居民满意度</t>
  </si>
  <si>
    <t>夜景照明一期工程建设及运营维护，保障夜间市民出行安全，长期提供城市夜景照明服务，提升城市品位，丰富市民生活。</t>
  </si>
  <si>
    <t>2000</t>
  </si>
  <si>
    <t>维修维护次数</t>
  </si>
  <si>
    <t>5632</t>
  </si>
  <si>
    <t>维护施工灯具总量</t>
  </si>
  <si>
    <t>56.9</t>
  </si>
  <si>
    <t>3.5</t>
  </si>
  <si>
    <t>事故处理合格率</t>
  </si>
  <si>
    <t>长期提供夜景照明</t>
  </si>
  <si>
    <t>亮化美化环境</t>
  </si>
  <si>
    <t>带动城市繁荣夜间经济发展</t>
  </si>
  <si>
    <t>2025年申请预算资金278万元，用以2025-2026年度中心城区应用大温差供热提供技术支持服务咨询，内容包括咨询范围内热源、热网和热力站三部分，为了解决未来10年内中心城区新增建筑需求，回收电厂及工厂余热，优化能源结构，减少碳排放。</t>
  </si>
  <si>
    <t>278</t>
  </si>
  <si>
    <t>23.17</t>
  </si>
  <si>
    <t>技术支持咨询服务起止时间</t>
  </si>
  <si>
    <t>2025年7月—2026年7月</t>
  </si>
  <si>
    <t>节省能源费用</t>
  </si>
  <si>
    <t>节省</t>
  </si>
  <si>
    <t>2025年申请预算资金59万元，用于完成系统内相关项目及工作的第三方能效双控评价、工程决算、风险评估费支付工作，保障实施项目合理合规，有效节约成本支出，长期保障住建系统可持续发展水平。</t>
  </si>
  <si>
    <t>内部审计成本</t>
  </si>
  <si>
    <t>34</t>
  </si>
  <si>
    <t>工程决算审计成本</t>
  </si>
  <si>
    <t>重大行政决策稳评费</t>
  </si>
  <si>
    <t>59</t>
  </si>
  <si>
    <t>内部审计单位数量</t>
  </si>
  <si>
    <t>内部审计工作次数</t>
  </si>
  <si>
    <t>工程决算审计项目数量</t>
  </si>
  <si>
    <t>重大行政决策稳评数量</t>
  </si>
  <si>
    <t>内部审计工作完成时间</t>
  </si>
  <si>
    <t>工程决算审计完成时间</t>
  </si>
  <si>
    <t>重大行政决策稳评完成时间</t>
  </si>
  <si>
    <t>内部审计工作单位覆盖率</t>
  </si>
  <si>
    <t>工程决算审计合规率</t>
  </si>
  <si>
    <t>重大行政决策稳评合格率</t>
  </si>
  <si>
    <t>有效节约成本支出</t>
  </si>
  <si>
    <t>2025年申请预算资金1000万元，用于处理城市供热、燃气、给水、防汛、城市管理等城市突发应急事件等，保障城市安全，提升居民生活安全感、幸福感。</t>
  </si>
  <si>
    <t>处理防汛应急事件资金</t>
  </si>
  <si>
    <t>800</t>
  </si>
  <si>
    <t>慰问金成本</t>
  </si>
  <si>
    <t>处理应急事件数量</t>
  </si>
  <si>
    <t>慰问次数</t>
  </si>
  <si>
    <t>慰问金发放时间</t>
  </si>
  <si>
    <t>防汛应急事件保障时限</t>
  </si>
  <si>
    <t>慰问金发放率</t>
  </si>
  <si>
    <t>解决防汛突发事件应急处理能力</t>
  </si>
  <si>
    <t>及时解决</t>
  </si>
  <si>
    <t>持续保障城市安全</t>
  </si>
  <si>
    <t>提升居民生活安全感和幸福感</t>
  </si>
  <si>
    <t>提高对突发事件的处理能力</t>
  </si>
  <si>
    <t>居民满意度</t>
  </si>
  <si>
    <t>2025年申请预算资金1000万元，用于协助办理城市基础设施建设项目前期费，加快项目的实施进程，保证项目按按规划时间开工建设，优化居民居住环境。</t>
  </si>
  <si>
    <t>前期工作服务单位单项费用</t>
  </si>
  <si>
    <t>项目前期工作单项成本</t>
  </si>
  <si>
    <t>项目前期工作成本</t>
  </si>
  <si>
    <t>前期工作服务单位数量</t>
  </si>
  <si>
    <t>完成前期工作项目数量</t>
  </si>
  <si>
    <t>项目前期手续完工时间</t>
  </si>
  <si>
    <t>2024年12月31日前</t>
  </si>
  <si>
    <t>项目前期手续开工时间</t>
  </si>
  <si>
    <t>2024年1月1日后</t>
  </si>
  <si>
    <t>前期手续完整率</t>
  </si>
  <si>
    <t>前期手续通过率</t>
  </si>
  <si>
    <t>长期推动项目建设</t>
  </si>
  <si>
    <t>促进基础设施建设程度</t>
  </si>
  <si>
    <t>聘请三方单位满意度</t>
  </si>
  <si>
    <t xml:space="preserve">通过使用财政资金4000万元，改建城市道路1条该道路是连接西城片区与铁南片区的重要道路，建成后可缓解腾飞大道、钢铁街、解放街的交通压力，同时为泽信云筑小区、万达如意府、百合翡翠小区等小区的居民出行提供便利。达到缓解城市交通压力，为市民出行提供便利，提高公共服务保障水平的目的。       </t>
  </si>
  <si>
    <t>产出指标（50分）</t>
  </si>
  <si>
    <t>新建道路数量</t>
  </si>
  <si>
    <t>条</t>
  </si>
  <si>
    <t>新建道路长度</t>
  </si>
  <si>
    <t>840</t>
  </si>
  <si>
    <t>工程验收合格率</t>
  </si>
  <si>
    <t>道路修建符合行业标准</t>
  </si>
  <si>
    <t>符合</t>
  </si>
  <si>
    <t>工程完工时间</t>
  </si>
  <si>
    <t>2025年12月份之前</t>
  </si>
  <si>
    <t>工程开工时间</t>
  </si>
  <si>
    <t>项目预算总控制数</t>
  </si>
  <si>
    <t>改建每米道路成本</t>
  </si>
  <si>
    <t>4.76</t>
  </si>
  <si>
    <t>效益指标（30分）</t>
  </si>
  <si>
    <t>提高公共服务保障水平</t>
  </si>
  <si>
    <t>效果显著</t>
  </si>
  <si>
    <t>工程可持续使用年限</t>
  </si>
  <si>
    <t xml:space="preserve">通过使用财政资金3000万元，改建城市道路1条该道路项目建成后可缓解清河路的交通压力，同时为盛景嘉苑及周边小区居民出行提供方面。达到缓解城市交通压力，为市民出行提供便利，提高公共服务保障水平的目的。       </t>
  </si>
  <si>
    <t>1581</t>
  </si>
  <si>
    <t>2025年12月之前</t>
  </si>
  <si>
    <t>3000</t>
  </si>
  <si>
    <t>1.9</t>
  </si>
  <si>
    <t>显著提高</t>
  </si>
  <si>
    <t>该项目计划更新改造16万台NB远传表，其中松山区87379块，红山区72621块。更新改造此16万台超期使用计量器具，从而达到降低公共供水管网漏损率，提升供水水质，保障供水安全的目标。</t>
  </si>
  <si>
    <t>松山区更新改造</t>
  </si>
  <si>
    <t>87379</t>
  </si>
  <si>
    <t>块</t>
  </si>
  <si>
    <t>红山区更新改造</t>
  </si>
  <si>
    <t>72621</t>
  </si>
  <si>
    <t>安装合格率</t>
  </si>
  <si>
    <t>材料合格率</t>
  </si>
  <si>
    <t>按期完成工率</t>
  </si>
  <si>
    <t>按期开工率</t>
  </si>
  <si>
    <t>平均每块表单价</t>
  </si>
  <si>
    <t>400</t>
  </si>
  <si>
    <t>元/块</t>
  </si>
  <si>
    <t>平均每块表安装单价</t>
  </si>
  <si>
    <t>69</t>
  </si>
  <si>
    <t>提高群众获得感幸福感</t>
  </si>
  <si>
    <t>节约水资源</t>
  </si>
  <si>
    <t>可持续影响时间</t>
  </si>
  <si>
    <t>完成赤峰市工业用水互联互通工程的全部建设内容。并成功向元宝山电厂输送再生水，减少地表及地下水开采。</t>
  </si>
  <si>
    <t>正式供水后日供水能力</t>
  </si>
  <si>
    <t>6.5</t>
  </si>
  <si>
    <t>万吨</t>
  </si>
  <si>
    <t>本年供水</t>
  </si>
  <si>
    <t>工程质量达到</t>
  </si>
  <si>
    <t>合格</t>
  </si>
  <si>
    <t>再生水质量</t>
  </si>
  <si>
    <t>达到国家标准</t>
  </si>
  <si>
    <t>全部建成并投入使用</t>
  </si>
  <si>
    <t>2025年12月31日前</t>
  </si>
  <si>
    <t>管网建成</t>
  </si>
  <si>
    <t>2025年8月前</t>
  </si>
  <si>
    <t>工程投资不超过批复的估算总投资</t>
  </si>
  <si>
    <t>17996</t>
  </si>
  <si>
    <t>供水成本</t>
  </si>
  <si>
    <t>0.8</t>
  </si>
  <si>
    <t>年经营性收入</t>
  </si>
  <si>
    <t>1350</t>
  </si>
  <si>
    <t>项目建成后年置换地下地表水资源</t>
  </si>
  <si>
    <t>实现水资源的重复利用减少工业生产对水生态系统的破坏</t>
  </si>
  <si>
    <t>涵养地下水资源</t>
  </si>
  <si>
    <t>再生水用户满意度</t>
  </si>
  <si>
    <t>1、新建吸水井、提升泵房、配电间、换热站和综合净水车间各1座。 2、购置地下水软化处理设备、硝酸盐净水处理设备和相关水质检测设备，处理规模 30000立方米/天。3、配套建设厂区内给水、排水、热力、电力管线等相关附属设施。</t>
  </si>
  <si>
    <t>新建吸水井提升泵房配电间换热站和综合净水车间</t>
  </si>
  <si>
    <t>配套建设厂区内给水排水热力电力管线等相关附属设施</t>
  </si>
  <si>
    <t>套</t>
  </si>
  <si>
    <t>购置地下水软化处理设备硝酸盐净水处理设备和相关水质检测设备</t>
  </si>
  <si>
    <t>国家地方规范执行率</t>
  </si>
  <si>
    <t>工程按时完成率</t>
  </si>
  <si>
    <t>在既定时间内完成工程</t>
  </si>
  <si>
    <t>土建工程</t>
  </si>
  <si>
    <t>2176.79</t>
  </si>
  <si>
    <t>设备采购及安装</t>
  </si>
  <si>
    <t>1800.2859</t>
  </si>
  <si>
    <t>完善市区基础设施配套</t>
  </si>
  <si>
    <t>居民用水安全提高</t>
  </si>
  <si>
    <t>提高中心城区人居环境质量</t>
  </si>
  <si>
    <t>桩基施工费</t>
  </si>
  <si>
    <t>承台施工费</t>
  </si>
  <si>
    <t>桩基施工合格率</t>
  </si>
  <si>
    <t>承台施工合格率</t>
  </si>
  <si>
    <t>桩基施工费支付时间</t>
  </si>
  <si>
    <t>周</t>
  </si>
  <si>
    <t>承台施工费支付时间</t>
  </si>
  <si>
    <t>500</t>
  </si>
  <si>
    <t>348</t>
  </si>
  <si>
    <t>周边房地产行业发展</t>
  </si>
  <si>
    <t>城市交通压力</t>
  </si>
  <si>
    <t>城市公共交通利用率</t>
  </si>
  <si>
    <t>促进旅游业发展</t>
  </si>
  <si>
    <t>使用及主管单位满意度</t>
  </si>
  <si>
    <t>402002-赤峰市城市运行管理服务中心</t>
  </si>
  <si>
    <t>2026年预计支付64万元，用于编制外长聘人员工资、各项保险和公积金缴纳。严格按照相关政策执行，确保工资的及时发放和使用，保障保险和公积金的足额缴纳，科学合理编制预算，减少资金结余，严格控制编外人员规模，做到预算资金不增长。</t>
  </si>
  <si>
    <t>工资标准</t>
  </si>
  <si>
    <t>44216</t>
  </si>
  <si>
    <t>元/人/年</t>
  </si>
  <si>
    <t>社保及公积金缴纳标椎</t>
  </si>
  <si>
    <t>17952</t>
  </si>
  <si>
    <t>缴纳社保及公积金人数</t>
  </si>
  <si>
    <t>13</t>
  </si>
  <si>
    <t>人</t>
  </si>
  <si>
    <t>聘用人员</t>
  </si>
  <si>
    <t>工资发放时间</t>
  </si>
  <si>
    <t>社保缴纳时间</t>
  </si>
  <si>
    <t>人员出勤率</t>
  </si>
  <si>
    <t>资金使用率</t>
  </si>
  <si>
    <t>保障人员机制健全性</t>
  </si>
  <si>
    <t>健全</t>
  </si>
  <si>
    <t>提高就业岗位</t>
  </si>
  <si>
    <t>保障单位正常运转</t>
  </si>
  <si>
    <t>有保障</t>
  </si>
  <si>
    <t>提高工作积极性</t>
  </si>
  <si>
    <t>编外人员满意度</t>
  </si>
  <si>
    <t>根据《中华人民共和国电力法》及《城市照明管理规定》等有关法律法规和文件精神，及时拨付各亮化单位所垫付的电费，保障夜景照明项目正常运行</t>
  </si>
  <si>
    <t>亮化电费</t>
  </si>
  <si>
    <t>3.55</t>
  </si>
  <si>
    <t>元/个/年</t>
  </si>
  <si>
    <t>灯具耗材</t>
  </si>
  <si>
    <t>付费年限</t>
  </si>
  <si>
    <t>灯具数量</t>
  </si>
  <si>
    <t>563860</t>
  </si>
  <si>
    <t>按期拨付</t>
  </si>
  <si>
    <t>亮灯率</t>
  </si>
  <si>
    <t>使用率</t>
  </si>
  <si>
    <t>提升品位</t>
  </si>
  <si>
    <t>美化环境</t>
  </si>
  <si>
    <t>丰富生活</t>
  </si>
  <si>
    <t>带动旅游</t>
  </si>
  <si>
    <t>2026年申请资金44.5万元，其中2025年应付35.65万元，2026年应付8.85万元，用于支付户外广告和牌匾标识设置及专项规划尾款，2025年底前完成规划编制，为中心城区户外广告和牌匾标识审批工作提供参考依据。</t>
  </si>
  <si>
    <t>城市总体层面规划费用</t>
  </si>
  <si>
    <t>0.20</t>
  </si>
  <si>
    <t>片区层面规划费用</t>
  </si>
  <si>
    <t>重要地段规划费用</t>
  </si>
  <si>
    <t>城市总体层面规划面积</t>
  </si>
  <si>
    <t>120</t>
  </si>
  <si>
    <t>平方公里</t>
  </si>
  <si>
    <t>片区层面规划面积</t>
  </si>
  <si>
    <t>23</t>
  </si>
  <si>
    <t>重要地段规划面积</t>
  </si>
  <si>
    <t>完成时限</t>
  </si>
  <si>
    <t>服务年限</t>
  </si>
  <si>
    <t>牌匾标识合格率</t>
  </si>
  <si>
    <t>规划面积覆盖率</t>
  </si>
  <si>
    <t>提升城市品位</t>
  </si>
  <si>
    <t>加强环保</t>
  </si>
  <si>
    <t>增加岗位</t>
  </si>
  <si>
    <t>促进营商环境</t>
  </si>
  <si>
    <t>2026年申请153.9万元，用于为智慧城管平台及地理信息系统提供云主机服务、数据迁移与备份、网络链路、技术支撑等服务，提高系统运行效率和服务质量，保障信息安全。申请435.12万元用于信息采集，推动城市管理问题的解决，形成生态、闭环、长效的管理机制，信息采集经常化，制度化科学一体化，使各城市管理职能部门问题处置效率显著提高，不断提高人民群众满意度。</t>
  </si>
  <si>
    <t>主机服务费用</t>
  </si>
  <si>
    <t>57</t>
  </si>
  <si>
    <t>信息采集队伍人员总成本费</t>
  </si>
  <si>
    <t>371.09</t>
  </si>
  <si>
    <t>数据备份费用</t>
  </si>
  <si>
    <t>40.82</t>
  </si>
  <si>
    <t>税费</t>
  </si>
  <si>
    <t>24.63</t>
  </si>
  <si>
    <t>管理运营费</t>
  </si>
  <si>
    <t>19.05</t>
  </si>
  <si>
    <t>网络链路费用</t>
  </si>
  <si>
    <t>56.08</t>
  </si>
  <si>
    <t>车辆服务费</t>
  </si>
  <si>
    <t>7.80</t>
  </si>
  <si>
    <t>采集器设备服务费用</t>
  </si>
  <si>
    <t>12.55</t>
  </si>
  <si>
    <t>主机服务数量</t>
  </si>
  <si>
    <t>台</t>
  </si>
  <si>
    <t>信息采集队伍人数</t>
  </si>
  <si>
    <t>85</t>
  </si>
  <si>
    <t>数据备份容量</t>
  </si>
  <si>
    <t>TB</t>
  </si>
  <si>
    <t>网络链路数量</t>
  </si>
  <si>
    <t>采集案卷数量</t>
  </si>
  <si>
    <t>万条</t>
  </si>
  <si>
    <t>采集覆盖面积</t>
  </si>
  <si>
    <t>一类重点区域核查回复时间</t>
  </si>
  <si>
    <t>二类一般区域核查回复时间</t>
  </si>
  <si>
    <t>平台安全服务可控制性</t>
  </si>
  <si>
    <t>系统故障修复响应时间</t>
  </si>
  <si>
    <t>上报案卷有效率</t>
  </si>
  <si>
    <t>主机正常运行率</t>
  </si>
  <si>
    <t>数据备份完整性</t>
  </si>
  <si>
    <t>核查回复及时率</t>
  </si>
  <si>
    <t>网络链路稳定性</t>
  </si>
  <si>
    <t>持续提高城市管理效能</t>
  </si>
  <si>
    <t>系统正常使用年限</t>
  </si>
  <si>
    <t>加强市容市貌监测与管理</t>
  </si>
  <si>
    <t>加强</t>
  </si>
  <si>
    <t>安全风险降低率</t>
  </si>
  <si>
    <t>改善居民群众居住环境</t>
  </si>
  <si>
    <t>人民群众满意度</t>
  </si>
  <si>
    <t>依据对外包企业服务质量满意度</t>
  </si>
  <si>
    <t>《赤峰市人民政府办公厅关于印发&lt;赤峰市下岗转业志愿兵（士官）权益保障工作实施方案&gt;的通知》（赤政办【2017】87号），按文件要求，保障下岗志愿兵基本生活保障。</t>
  </si>
  <si>
    <t>86400</t>
  </si>
  <si>
    <t>人/年</t>
  </si>
  <si>
    <t>社保费</t>
  </si>
  <si>
    <t>3400</t>
  </si>
  <si>
    <t>人数</t>
  </si>
  <si>
    <t>参加社保</t>
  </si>
  <si>
    <t>出勤率</t>
  </si>
  <si>
    <t>工作完成时效</t>
  </si>
  <si>
    <t>生活补助发放率</t>
  </si>
  <si>
    <t>社保缴费到位率</t>
  </si>
  <si>
    <t>社会稳定</t>
  </si>
  <si>
    <t>生态效益</t>
  </si>
  <si>
    <t>经济效益</t>
  </si>
  <si>
    <t>志愿兵满意度</t>
  </si>
  <si>
    <t>2025年预计支付64万元，用于编制外长聘人员工资、各项保险和公积金缴纳。严格按照相关政策执行，确保工资的及时发放和使用，保障保险和公积金的足额缴纳，科学合理编制预算，减少资金结余，严格控制编外人员规模，做到预算资金不增长。</t>
  </si>
  <si>
    <t>社保及公积金缴纳标准</t>
  </si>
  <si>
    <t xml:space="preserve"> 2025年申请252万元用于中心城区地理信息数据修补测工作。目的是保障数据的现势性和准确性，为各类施工提供数据参考，为市政府提供决策支撑，119用于付欠款。</t>
  </si>
  <si>
    <t>修补测面积</t>
  </si>
  <si>
    <t>修补测区域数量</t>
  </si>
  <si>
    <t>处</t>
  </si>
  <si>
    <t>修补测验收合格率</t>
  </si>
  <si>
    <t>修补测覆盖率</t>
  </si>
  <si>
    <t>补测绘完成时间</t>
  </si>
  <si>
    <t>数据入库完成时间</t>
  </si>
  <si>
    <t>外业测绘费成本</t>
  </si>
  <si>
    <t>小于</t>
  </si>
  <si>
    <t>业内处理费成本</t>
  </si>
  <si>
    <t>保障城区公共道路管线安全</t>
  </si>
  <si>
    <t>提高破路工程项目施工效率和安全性</t>
  </si>
  <si>
    <t>统筹管理全市地下管线信息长效管理施工审批</t>
  </si>
  <si>
    <t>管线权属单位满意度</t>
  </si>
  <si>
    <t>推动城市管理问题的解决，形成生态、闭环、长效的管理机制，信息采集经常化，制度化科学一体化，使各城市管理职能部门问题处置效率显著提高，不断提高人民群众满意度。</t>
  </si>
  <si>
    <t>核查处置响应时间</t>
  </si>
  <si>
    <t>平台故障处置时间</t>
  </si>
  <si>
    <t>管理运营费用</t>
  </si>
  <si>
    <t>其他费用</t>
  </si>
  <si>
    <t>社保追加金额</t>
  </si>
  <si>
    <t>改善群众居住环境</t>
  </si>
  <si>
    <t>提高城市管理效能</t>
  </si>
  <si>
    <t>402003-赤峰市住房保障服务中心</t>
  </si>
  <si>
    <t>赤峰市住房保障服务中心档案数字化项目，2026年预算15万元。实现从2012年至今，中心城区（红山区、松山区、喀喇沁和美工贸园区）房地产住宅和商业开发项目物业用房、社区用房备案档案的整理和数字化加工，确保纸质档案按项目建档，数字档案与纸质档案保持一致。</t>
  </si>
  <si>
    <t>总成本</t>
  </si>
  <si>
    <t>档案整理成本</t>
  </si>
  <si>
    <t>元/件</t>
  </si>
  <si>
    <t>中心城区房地产住宅和商业开发项目物业用房社区用房备案档案的数字化加工</t>
  </si>
  <si>
    <t>件</t>
  </si>
  <si>
    <t>中心城区房地产住宅和商业开发项目物业用房社区用房备案档案的整理</t>
  </si>
  <si>
    <t>数字化加工完成及时率</t>
  </si>
  <si>
    <t>档案整理完成及时率</t>
  </si>
  <si>
    <t>数字化加工验收合格率</t>
  </si>
  <si>
    <t>档案整理验收合格率</t>
  </si>
  <si>
    <t>完善档案资源数字化转型</t>
  </si>
  <si>
    <t>持续完善</t>
  </si>
  <si>
    <t>提高档案查询效率</t>
  </si>
  <si>
    <t>稳定提高</t>
  </si>
  <si>
    <t>利用档案人员满意度</t>
  </si>
  <si>
    <t>项目包含：房源信息发布平台和存量房价格评估与发布系统年运维服务费和中 心城区房屋交易市场调研及房产基期价格确立维护费</t>
  </si>
  <si>
    <t>成本节约率</t>
  </si>
  <si>
    <t>项目金额</t>
  </si>
  <si>
    <t>商品房存量房租赁抵押电子合同信息全量推送</t>
  </si>
  <si>
    <t>房地产业务数据本地化</t>
  </si>
  <si>
    <t>信息推送及时率</t>
  </si>
  <si>
    <t>系统数据同步及时率</t>
  </si>
  <si>
    <t>信息推送正确率</t>
  </si>
  <si>
    <t>系统故障处理率</t>
  </si>
  <si>
    <t>房地产数据的共享可持续促进房地产市场稳定</t>
  </si>
  <si>
    <t>促进房产数据共享交换</t>
  </si>
  <si>
    <t>进一步促进</t>
  </si>
  <si>
    <t>通过升级“监管平台”实现“二手房网签备案、转移登记和水电气暖一件事一次办”，并且进一步优化拓展到新建商品房市场，开发新建商品住宅线上交付使用时，同时完成“两书”签订和“水电气暖”联合过户。</t>
  </si>
  <si>
    <t>项目尾款控制</t>
  </si>
  <si>
    <t>6.98</t>
  </si>
  <si>
    <t>预算执行率</t>
  </si>
  <si>
    <t>完成联办事项数量</t>
  </si>
  <si>
    <t>系统功能模块完成率</t>
  </si>
  <si>
    <t>业务办理时间缩减率</t>
  </si>
  <si>
    <t>项目尾款工程完成及时率</t>
  </si>
  <si>
    <t>系统对接成功率</t>
  </si>
  <si>
    <t>联办业务办理准确率</t>
  </si>
  <si>
    <t>建立跨部门协同办理长效机制</t>
  </si>
  <si>
    <t>持续健全</t>
  </si>
  <si>
    <t>实现多事联办最多跑一次</t>
  </si>
  <si>
    <t>减少群众办事成本</t>
  </si>
  <si>
    <t>大于</t>
  </si>
  <si>
    <t>群众对连班服务满意度</t>
  </si>
  <si>
    <t>通过房交会补贴活动，促进房地产交易市场活跃，支持合理住房消费，提升市场信心，推动房地产行业健康平稳发展。</t>
  </si>
  <si>
    <t>1617.21</t>
  </si>
  <si>
    <t>预算控制率</t>
  </si>
  <si>
    <t>举办房交会次数</t>
  </si>
  <si>
    <t>房交会成交额</t>
  </si>
  <si>
    <t>127.86</t>
  </si>
  <si>
    <t>亿元</t>
  </si>
  <si>
    <t>活动组织按时完成率</t>
  </si>
  <si>
    <t>补贴发放及时率</t>
  </si>
  <si>
    <t>活动宣传覆盖率</t>
  </si>
  <si>
    <t>补贴发放准确量</t>
  </si>
  <si>
    <t>提升市场信心</t>
  </si>
  <si>
    <t>促进市场活跃度</t>
  </si>
  <si>
    <t>带动房产交易金额</t>
  </si>
  <si>
    <t>购房者满意度</t>
  </si>
  <si>
    <t>赤峰市物业监管平台项目,2025年申请预算资金92万元,目标是完善数字房地产建设。</t>
  </si>
  <si>
    <t>软件开发成本</t>
  </si>
  <si>
    <t>数字化物业监管平台</t>
  </si>
  <si>
    <t>针对相关人员的培训</t>
  </si>
  <si>
    <t>及时投入使用率</t>
  </si>
  <si>
    <t>系统各功能调用时间</t>
  </si>
  <si>
    <t>完善房地产信息化建设</t>
  </si>
  <si>
    <t>进一步完善</t>
  </si>
  <si>
    <t>政府职能转变优化营商环境</t>
  </si>
  <si>
    <t>进一步优化</t>
  </si>
  <si>
    <t>群众和工作人员满意度</t>
  </si>
  <si>
    <t>“玉龙英才”工程个人奖补资金主要用于获奖者自主选题、学术交流、学习培训和文献出版等工作经费支出，也可利用经费参与市内外培训考察、学习交流和服务基层等活动，目标为全市经济社会发展建言献策。</t>
  </si>
  <si>
    <t>参加学术交流学习培训上级主管部门座谈市外考察交流等</t>
  </si>
  <si>
    <t>发表发明专利施工工法计算机软件著作权等</t>
  </si>
  <si>
    <t>印发或出版技术服务手册要点指南地方标准等</t>
  </si>
  <si>
    <t>册</t>
  </si>
  <si>
    <t>参加的学术交流学习培训上级主管部门座谈市外考察交流是否有所收获</t>
  </si>
  <si>
    <t>有所收获</t>
  </si>
  <si>
    <t>发表实用新型专利施工工法计算机软件著作权是否正式发表应用</t>
  </si>
  <si>
    <t>发表应用</t>
  </si>
  <si>
    <t>正式印发</t>
  </si>
  <si>
    <t>参加培训交流外出考察等是否及时</t>
  </si>
  <si>
    <t>及时</t>
  </si>
  <si>
    <t>阶段性发表印发相关成果内容</t>
  </si>
  <si>
    <t>参加培训交流外出考察等差旅费用</t>
  </si>
  <si>
    <t>发表印发相关成果所需费用</t>
  </si>
  <si>
    <t>建筑行业经济发展</t>
  </si>
  <si>
    <t>提升行业人员技术水平</t>
  </si>
  <si>
    <t>项目持续发挥作用时间</t>
  </si>
  <si>
    <t>建筑企业对项目成果的满意度</t>
  </si>
  <si>
    <t>满意</t>
  </si>
  <si>
    <t>2026年预计支付98.00万元，用于2025年返还企业的污水代征手续费，为了做好中心城区范围内的生活污水处理工作，出水水质合格率达到100%，改善水体水质，饮用水水源，改善经济发展环境，增加城市可持续发展的动力。　</t>
  </si>
  <si>
    <t>污水处理单价</t>
  </si>
  <si>
    <t>返还费用总成本</t>
  </si>
  <si>
    <t>处理污水范围</t>
  </si>
  <si>
    <t>返还污水代征手续费企业数量</t>
  </si>
  <si>
    <t>污水处理时间</t>
  </si>
  <si>
    <t>返还污水代征手续费企业时间</t>
  </si>
  <si>
    <t>偿还污水代收企业准确率</t>
  </si>
  <si>
    <t>出水水质合格率</t>
  </si>
  <si>
    <t>污水处理达标率</t>
  </si>
  <si>
    <t>提高返还企业员工工作积极性</t>
  </si>
  <si>
    <t>返还企业满意度</t>
  </si>
  <si>
    <t>2026年申请财政预算资金3595.00万元，用于获得国家康居示范工程的建设项目按减免比例向建设单位返还已缴纳的城市配套费，完成对于取得绿色建筑评价标识的建筑项目减免城市配套费的激励政策，按照减免比例返还已缴纳配套费的建设单位，达到改善经济发展环境，推动全市绿色建筑发展，增加城市可持续发展的动力</t>
  </si>
  <si>
    <t>减免缴纳城市配套费标准</t>
  </si>
  <si>
    <t>元/㎡</t>
  </si>
  <si>
    <t>按减免比例退还已缴城市配套费费用总成本</t>
  </si>
  <si>
    <t>3595</t>
  </si>
  <si>
    <t>按减免比例返还已缴城市配套费的建设单位数量</t>
  </si>
  <si>
    <t>评定范围</t>
  </si>
  <si>
    <t>达到国家康居示范工程达标验收结果的项目数</t>
  </si>
  <si>
    <t>返还建设单位付款时间</t>
  </si>
  <si>
    <t>退还已缴城市配套费付款期限</t>
  </si>
  <si>
    <t>建设单位参与率</t>
  </si>
  <si>
    <t>退还建设单位准确率</t>
  </si>
  <si>
    <t>项目认定合格率</t>
  </si>
  <si>
    <t>持续提高企业对此项资金认知度</t>
  </si>
  <si>
    <t>保障建筑项目工程质量</t>
  </si>
  <si>
    <t>提高返还建设单位员工工作积极性</t>
  </si>
  <si>
    <t>参与活动建设单位满意度</t>
  </si>
  <si>
    <t>退还建设单位满意度</t>
  </si>
  <si>
    <t>402006-赤峰市本级政府投资非经营性项目代建中心</t>
  </si>
  <si>
    <t>2026年预计支付89万元，用于编制外长聘人员工资、各项保险和公积金缴纳。严格按照相关政策执行，确保工资的及时发放和使用，保障保险和公积金的足额缴纳，科学合理编制预算，减少资金结余，严格控制编外人员规模，做到预算资金不增长。</t>
  </si>
  <si>
    <t>63046</t>
  </si>
  <si>
    <t>20801</t>
  </si>
  <si>
    <t>表12</t>
  </si>
  <si>
    <t>政府采购预算表</t>
  </si>
  <si>
    <t>采购品目</t>
  </si>
  <si>
    <t>申报情况</t>
  </si>
  <si>
    <t>资金性质</t>
  </si>
  <si>
    <t>申请数量</t>
  </si>
  <si>
    <t>单价(元)</t>
  </si>
  <si>
    <t>金额(元)</t>
  </si>
  <si>
    <t>150400264022100010118</t>
  </si>
  <si>
    <t>非测算类工作经费基本支出</t>
  </si>
  <si>
    <t>其他印刷服务</t>
  </si>
  <si>
    <t>400000</t>
  </si>
  <si>
    <t>其他台、桌类</t>
  </si>
  <si>
    <t>40000</t>
  </si>
  <si>
    <t>其他椅凳类</t>
  </si>
  <si>
    <t>15000</t>
  </si>
  <si>
    <t>复印纸</t>
  </si>
  <si>
    <t>220</t>
  </si>
  <si>
    <t>46200</t>
  </si>
  <si>
    <t>288</t>
  </si>
  <si>
    <t>350</t>
  </si>
  <si>
    <t>100800</t>
  </si>
  <si>
    <t>文件柜</t>
  </si>
  <si>
    <t>1630</t>
  </si>
  <si>
    <t>16300</t>
  </si>
  <si>
    <t>物业管理服务</t>
  </si>
  <si>
    <t>730000</t>
  </si>
  <si>
    <t>其他服务</t>
  </si>
  <si>
    <t>15000000</t>
  </si>
  <si>
    <t>2000000</t>
  </si>
  <si>
    <t>150400264022100010061</t>
  </si>
  <si>
    <t>其他资料</t>
  </si>
  <si>
    <t>250000</t>
  </si>
  <si>
    <t>办公桌</t>
  </si>
  <si>
    <t>20000</t>
  </si>
  <si>
    <t>其他会议、展览、住宿和餐饮服务</t>
  </si>
  <si>
    <t>1998000</t>
  </si>
  <si>
    <t>150400264022100010087</t>
  </si>
  <si>
    <t>汽油</t>
  </si>
  <si>
    <t>4400</t>
  </si>
  <si>
    <t>33000</t>
  </si>
  <si>
    <t>财产保险服务</t>
  </si>
  <si>
    <t>27000</t>
  </si>
  <si>
    <t>车辆维修和保养服务</t>
  </si>
  <si>
    <t>10000</t>
  </si>
  <si>
    <t>90000</t>
  </si>
  <si>
    <t>150400264022100010091</t>
  </si>
  <si>
    <t>办公椅</t>
  </si>
  <si>
    <t>850</t>
  </si>
  <si>
    <t>17000</t>
  </si>
  <si>
    <t>基础电信服务</t>
  </si>
  <si>
    <t>12000</t>
  </si>
  <si>
    <t>执法记录仪</t>
  </si>
  <si>
    <t>24000</t>
  </si>
  <si>
    <t>文件、宣传品</t>
  </si>
  <si>
    <t>25000</t>
  </si>
  <si>
    <t>1.75</t>
  </si>
  <si>
    <t>43750</t>
  </si>
  <si>
    <t>本册</t>
  </si>
  <si>
    <t>130</t>
  </si>
  <si>
    <t>3250</t>
  </si>
  <si>
    <t>940</t>
  </si>
  <si>
    <t>4700</t>
  </si>
  <si>
    <t>150400264022100010073</t>
  </si>
  <si>
    <t>一般公用经费</t>
  </si>
  <si>
    <t>其他办公设备</t>
  </si>
  <si>
    <t>50000</t>
  </si>
  <si>
    <t>150400264022100010074</t>
  </si>
  <si>
    <t>其他办公用品</t>
  </si>
  <si>
    <t>13000</t>
  </si>
  <si>
    <t>130000</t>
  </si>
  <si>
    <t>其他硒鼓、粉盒</t>
  </si>
  <si>
    <t>125</t>
  </si>
  <si>
    <t>200000</t>
  </si>
  <si>
    <t>72206</t>
  </si>
  <si>
    <t>21399000</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</si>
</sst>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_);[Red]\(0.00\)"/>
    <numFmt numFmtId="177" formatCode="#,##0.00&quot;&quot;;\-#,##0.00&quot;&quot;;&quot;&quot;"/>
  </numFmts>
  <fonts count="33">
    <font>
      <sz val="11"/>
      <color theme="1"/>
      <name val="宋体"/>
      <charset val="134"/>
      <scheme val="minor"/>
    </font>
    <font>
      <b/>
      <sz val="16"/>
      <color theme="1"/>
      <name val="宋体"/>
      <charset val="134"/>
    </font>
    <font>
      <b/>
      <sz val="18"/>
      <color theme="1"/>
      <name val="宋体"/>
      <charset val="134"/>
    </font>
    <font>
      <b/>
      <sz val="15"/>
      <color theme="1"/>
      <name val="宋体"/>
      <charset val="134"/>
    </font>
    <font>
      <sz val="12"/>
      <color theme="1"/>
      <name val="宋体"/>
      <charset val="134"/>
    </font>
    <font>
      <b/>
      <sz val="12"/>
      <color theme="1"/>
      <name val="宋体"/>
      <charset val="134"/>
    </font>
    <font>
      <sz val="12"/>
      <color rgb="FFFF0000"/>
      <name val="宋体"/>
      <charset val="134"/>
    </font>
    <font>
      <sz val="10"/>
      <color theme="1"/>
      <name val="宋体"/>
      <charset val="134"/>
    </font>
    <font>
      <sz val="12"/>
      <color theme="1"/>
      <name val="宋体"/>
      <charset val="134"/>
      <scheme val="minor"/>
    </font>
    <font>
      <sz val="12"/>
      <color indexed="8"/>
      <name val="宋体"/>
      <charset val="134"/>
    </font>
    <font>
      <b/>
      <sz val="12"/>
      <color rgb="FFFF0000"/>
      <name val="宋体"/>
      <charset val="134"/>
    </font>
    <font>
      <b/>
      <sz val="12"/>
      <name val="宋体"/>
      <charset val="134"/>
    </font>
    <font>
      <sz val="12"/>
      <name val="宋体"/>
      <charset val="134"/>
    </font>
    <font>
      <sz val="18"/>
      <color theme="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14" fillId="14" borderId="0" applyNumberFormat="0" applyBorder="0" applyAlignment="0" applyProtection="0">
      <alignment vertical="center"/>
    </xf>
    <xf numFmtId="0" fontId="21"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9" fillId="10"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7" borderId="11" applyNumberFormat="0" applyFont="0" applyAlignment="0" applyProtection="0">
      <alignment vertical="center"/>
    </xf>
    <xf numFmtId="0" fontId="19" fillId="29" borderId="0" applyNumberFormat="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0" fillId="0" borderId="7" applyNumberFormat="0" applyFill="0" applyAlignment="0" applyProtection="0">
      <alignment vertical="center"/>
    </xf>
    <xf numFmtId="0" fontId="24" fillId="0" borderId="7" applyNumberFormat="0" applyFill="0" applyAlignment="0" applyProtection="0">
      <alignment vertical="center"/>
    </xf>
    <xf numFmtId="0" fontId="19" fillId="9" borderId="0" applyNumberFormat="0" applyBorder="0" applyAlignment="0" applyProtection="0">
      <alignment vertical="center"/>
    </xf>
    <xf numFmtId="0" fontId="16" fillId="0" borderId="9" applyNumberFormat="0" applyFill="0" applyAlignment="0" applyProtection="0">
      <alignment vertical="center"/>
    </xf>
    <xf numFmtId="0" fontId="19" fillId="8" borderId="0" applyNumberFormat="0" applyBorder="0" applyAlignment="0" applyProtection="0">
      <alignment vertical="center"/>
    </xf>
    <xf numFmtId="0" fontId="29" fillId="26" borderId="10" applyNumberFormat="0" applyAlignment="0" applyProtection="0">
      <alignment vertical="center"/>
    </xf>
    <xf numFmtId="0" fontId="32" fillId="26" borderId="5" applyNumberFormat="0" applyAlignment="0" applyProtection="0">
      <alignment vertical="center"/>
    </xf>
    <xf numFmtId="0" fontId="23" fillId="19" borderId="6" applyNumberFormat="0" applyAlignment="0" applyProtection="0">
      <alignment vertical="center"/>
    </xf>
    <xf numFmtId="0" fontId="14" fillId="13" borderId="0" applyNumberFormat="0" applyBorder="0" applyAlignment="0" applyProtection="0">
      <alignment vertical="center"/>
    </xf>
    <xf numFmtId="0" fontId="19" fillId="25" borderId="0" applyNumberFormat="0" applyBorder="0" applyAlignment="0" applyProtection="0">
      <alignment vertical="center"/>
    </xf>
    <xf numFmtId="0" fontId="31" fillId="0" borderId="12" applyNumberFormat="0" applyFill="0" applyAlignment="0" applyProtection="0">
      <alignment vertical="center"/>
    </xf>
    <xf numFmtId="0" fontId="26" fillId="0" borderId="8" applyNumberFormat="0" applyFill="0" applyAlignment="0" applyProtection="0">
      <alignment vertical="center"/>
    </xf>
    <xf numFmtId="0" fontId="22" fillId="12" borderId="0" applyNumberFormat="0" applyBorder="0" applyAlignment="0" applyProtection="0">
      <alignment vertical="center"/>
    </xf>
    <xf numFmtId="0" fontId="20" fillId="7" borderId="0" applyNumberFormat="0" applyBorder="0" applyAlignment="0" applyProtection="0">
      <alignment vertical="center"/>
    </xf>
    <xf numFmtId="0" fontId="14" fillId="33" borderId="0" applyNumberFormat="0" applyBorder="0" applyAlignment="0" applyProtection="0">
      <alignment vertical="center"/>
    </xf>
    <xf numFmtId="0" fontId="19" fillId="24" borderId="0" applyNumberFormat="0" applyBorder="0" applyAlignment="0" applyProtection="0">
      <alignment vertical="center"/>
    </xf>
    <xf numFmtId="0" fontId="14" fillId="32" borderId="0" applyNumberFormat="0" applyBorder="0" applyAlignment="0" applyProtection="0">
      <alignment vertical="center"/>
    </xf>
    <xf numFmtId="0" fontId="14" fillId="18" borderId="0" applyNumberFormat="0" applyBorder="0" applyAlignment="0" applyProtection="0">
      <alignment vertical="center"/>
    </xf>
    <xf numFmtId="0" fontId="14" fillId="31" borderId="0" applyNumberFormat="0" applyBorder="0" applyAlignment="0" applyProtection="0">
      <alignment vertical="center"/>
    </xf>
    <xf numFmtId="0" fontId="14" fillId="17" borderId="0" applyNumberFormat="0" applyBorder="0" applyAlignment="0" applyProtection="0">
      <alignment vertical="center"/>
    </xf>
    <xf numFmtId="0" fontId="19" fillId="21" borderId="0" applyNumberFormat="0" applyBorder="0" applyAlignment="0" applyProtection="0">
      <alignment vertical="center"/>
    </xf>
    <xf numFmtId="0" fontId="19" fillId="23" borderId="0" applyNumberFormat="0" applyBorder="0" applyAlignment="0" applyProtection="0">
      <alignment vertical="center"/>
    </xf>
    <xf numFmtId="0" fontId="14" fillId="30" borderId="0" applyNumberFormat="0" applyBorder="0" applyAlignment="0" applyProtection="0">
      <alignment vertical="center"/>
    </xf>
    <xf numFmtId="0" fontId="14" fillId="16" borderId="0" applyNumberFormat="0" applyBorder="0" applyAlignment="0" applyProtection="0">
      <alignment vertical="center"/>
    </xf>
    <xf numFmtId="0" fontId="19" fillId="22" borderId="0" applyNumberFormat="0" applyBorder="0" applyAlignment="0" applyProtection="0">
      <alignment vertical="center"/>
    </xf>
    <xf numFmtId="0" fontId="14" fillId="15" borderId="0" applyNumberFormat="0" applyBorder="0" applyAlignment="0" applyProtection="0">
      <alignment vertical="center"/>
    </xf>
    <xf numFmtId="0" fontId="19" fillId="28" borderId="0" applyNumberFormat="0" applyBorder="0" applyAlignment="0" applyProtection="0">
      <alignment vertical="center"/>
    </xf>
    <xf numFmtId="0" fontId="19" fillId="20" borderId="0" applyNumberFormat="0" applyBorder="0" applyAlignment="0" applyProtection="0">
      <alignment vertical="center"/>
    </xf>
    <xf numFmtId="0" fontId="14" fillId="3" borderId="0" applyNumberFormat="0" applyBorder="0" applyAlignment="0" applyProtection="0">
      <alignment vertical="center"/>
    </xf>
    <xf numFmtId="0" fontId="19" fillId="6" borderId="0" applyNumberFormat="0" applyBorder="0" applyAlignment="0" applyProtection="0">
      <alignment vertical="center"/>
    </xf>
  </cellStyleXfs>
  <cellXfs count="83">
    <xf numFmtId="0" fontId="0" fillId="0" borderId="0" xfId="0"/>
    <xf numFmtId="0" fontId="0" fillId="0" borderId="0" xfId="0" applyAlignment="1">
      <alignment wrapText="1"/>
    </xf>
    <xf numFmtId="0" fontId="1" fillId="2" borderId="0" xfId="0" applyFont="1" applyFill="1" applyAlignment="1">
      <alignment horizontal="left" vertical="center"/>
    </xf>
    <xf numFmtId="0" fontId="1" fillId="2" borderId="0" xfId="0" applyFont="1" applyFill="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right" vertical="center"/>
    </xf>
    <xf numFmtId="177" fontId="6" fillId="2" borderId="1" xfId="0" applyNumberFormat="1" applyFont="1" applyFill="1" applyBorder="1" applyAlignment="1">
      <alignment horizontal="right" vertical="center"/>
    </xf>
    <xf numFmtId="177" fontId="4" fillId="2" borderId="1" xfId="0" applyNumberFormat="1" applyFont="1" applyFill="1" applyBorder="1" applyAlignment="1">
      <alignment horizontal="right" vertical="center"/>
    </xf>
    <xf numFmtId="177" fontId="5" fillId="2" borderId="1" xfId="0" applyNumberFormat="1" applyFont="1" applyFill="1" applyBorder="1" applyAlignment="1">
      <alignment horizontal="right" vertical="center"/>
    </xf>
    <xf numFmtId="0" fontId="7" fillId="2" borderId="0" xfId="0" applyFont="1" applyFill="1" applyAlignment="1">
      <alignment horizontal="right" vertical="center"/>
    </xf>
    <xf numFmtId="0" fontId="3" fillId="2" borderId="0" xfId="0" applyFont="1" applyFill="1" applyAlignment="1">
      <alignment horizontal="center" vertical="center" wrapText="1"/>
    </xf>
    <xf numFmtId="0" fontId="4" fillId="2" borderId="0" xfId="0" applyFont="1" applyFill="1" applyAlignment="1">
      <alignment horizontal="left" vertical="center"/>
    </xf>
    <xf numFmtId="0" fontId="5" fillId="2" borderId="0" xfId="0" applyFont="1" applyFill="1" applyAlignment="1">
      <alignment horizontal="left" vertical="center"/>
    </xf>
    <xf numFmtId="0" fontId="0" fillId="0" borderId="0" xfId="0" applyFont="1" applyFill="1" applyAlignment="1"/>
    <xf numFmtId="0" fontId="3" fillId="2" borderId="1" xfId="0" applyFont="1" applyFill="1" applyBorder="1" applyAlignment="1">
      <alignment horizontal="center" vertical="center"/>
    </xf>
    <xf numFmtId="43" fontId="4" fillId="2" borderId="1" xfId="8" applyFont="1" applyFill="1" applyBorder="1" applyAlignment="1">
      <alignment horizontal="right" vertical="center" wrapText="1"/>
    </xf>
    <xf numFmtId="0" fontId="3" fillId="2" borderId="0" xfId="0" applyFont="1" applyFill="1" applyAlignment="1">
      <alignment horizontal="center" vertical="center"/>
    </xf>
    <xf numFmtId="0" fontId="4" fillId="2" borderId="0" xfId="0" applyFont="1" applyFill="1" applyAlignment="1">
      <alignment horizontal="left" vertical="center" wrapText="1"/>
    </xf>
    <xf numFmtId="0" fontId="8" fillId="0" borderId="2" xfId="0" applyFont="1" applyFill="1" applyBorder="1" applyAlignment="1">
      <alignment horizontal="center" vertical="center" wrapText="1"/>
    </xf>
    <xf numFmtId="43" fontId="8" fillId="0" borderId="2" xfId="8" applyFont="1" applyFill="1" applyBorder="1" applyAlignment="1">
      <alignment horizontal="center" vertical="center"/>
    </xf>
    <xf numFmtId="0" fontId="8" fillId="0"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43" fontId="8" fillId="0" borderId="3" xfId="8"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43" fontId="8" fillId="0" borderId="4" xfId="8" applyFont="1" applyFill="1" applyBorder="1" applyAlignment="1">
      <alignment horizontal="center" vertical="center"/>
    </xf>
    <xf numFmtId="43" fontId="8" fillId="0" borderId="1" xfId="8" applyFont="1" applyFill="1" applyBorder="1" applyAlignment="1">
      <alignment horizontal="center" vertical="center"/>
    </xf>
    <xf numFmtId="0" fontId="9" fillId="0" borderId="1" xfId="0" applyNumberFormat="1" applyFont="1" applyFill="1" applyBorder="1" applyAlignment="1" applyProtection="1">
      <alignment vertical="center" wrapText="1"/>
    </xf>
    <xf numFmtId="0" fontId="9" fillId="0" borderId="1" xfId="0" applyNumberFormat="1" applyFont="1" applyFill="1" applyBorder="1" applyAlignment="1" applyProtection="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43" fontId="0" fillId="0" borderId="1" xfId="8" applyBorder="1" applyAlignment="1">
      <alignment horizontal="center" vertical="center"/>
    </xf>
    <xf numFmtId="0" fontId="0" fillId="0" borderId="1" xfId="0" applyFont="1" applyFill="1" applyBorder="1" applyAlignment="1">
      <alignment vertical="center" wrapText="1"/>
    </xf>
    <xf numFmtId="0" fontId="0" fillId="0" borderId="1" xfId="0" applyFont="1" applyFill="1" applyBorder="1" applyAlignment="1">
      <alignment vertical="center"/>
    </xf>
    <xf numFmtId="43" fontId="0" fillId="0" borderId="1" xfId="8" applyBorder="1" applyAlignment="1">
      <alignment horizontal="center" vertical="center" wrapText="1"/>
    </xf>
    <xf numFmtId="43" fontId="4" fillId="2" borderId="2" xfId="8" applyFont="1" applyFill="1" applyBorder="1" applyAlignment="1">
      <alignment horizontal="center" vertical="center" wrapText="1"/>
    </xf>
    <xf numFmtId="43" fontId="4" fillId="2" borderId="3" xfId="8" applyFont="1" applyFill="1" applyBorder="1" applyAlignment="1">
      <alignment horizontal="center" vertical="center" wrapText="1"/>
    </xf>
    <xf numFmtId="43" fontId="4" fillId="2" borderId="4" xfId="8" applyFont="1" applyFill="1" applyBorder="1" applyAlignment="1">
      <alignment horizontal="center" vertical="center" wrapText="1"/>
    </xf>
    <xf numFmtId="0" fontId="7" fillId="2" borderId="1" xfId="0" applyFont="1" applyFill="1" applyBorder="1" applyAlignment="1">
      <alignment horizontal="left" vertical="center" wrapText="1"/>
    </xf>
    <xf numFmtId="43" fontId="7" fillId="2" borderId="1" xfId="8" applyFont="1" applyFill="1" applyBorder="1" applyAlignment="1">
      <alignment horizontal="right" vertical="center" wrapText="1"/>
    </xf>
    <xf numFmtId="0" fontId="0" fillId="0" borderId="1" xfId="0" applyBorder="1" applyAlignment="1">
      <alignment horizontal="center"/>
    </xf>
    <xf numFmtId="43" fontId="0" fillId="0" borderId="1" xfId="8" applyBorder="1" applyAlignment="1"/>
    <xf numFmtId="0" fontId="0" fillId="0" borderId="1" xfId="0" applyBorder="1"/>
    <xf numFmtId="0" fontId="0" fillId="0" borderId="0" xfId="0" applyAlignment="1"/>
    <xf numFmtId="43" fontId="0" fillId="0" borderId="0" xfId="8" applyAlignment="1"/>
    <xf numFmtId="0" fontId="2" fillId="2" borderId="0" xfId="0" applyFont="1" applyFill="1" applyAlignment="1">
      <alignment horizontal="left" vertical="center"/>
    </xf>
    <xf numFmtId="0" fontId="3" fillId="2" borderId="0" xfId="0" applyFont="1" applyFill="1" applyAlignment="1">
      <alignment horizontal="left" vertical="center"/>
    </xf>
    <xf numFmtId="176" fontId="5" fillId="2" borderId="1" xfId="0" applyNumberFormat="1" applyFont="1" applyFill="1" applyBorder="1" applyAlignment="1">
      <alignment horizontal="right" vertical="center"/>
    </xf>
    <xf numFmtId="0" fontId="0" fillId="0" borderId="1" xfId="0" applyFont="1" applyFill="1" applyBorder="1" applyAlignment="1">
      <alignment horizontal="left"/>
    </xf>
    <xf numFmtId="0" fontId="4" fillId="2" borderId="1" xfId="0" applyFont="1" applyFill="1" applyBorder="1" applyAlignment="1">
      <alignment horizontal="left" vertical="center" indent="1"/>
    </xf>
    <xf numFmtId="0" fontId="4" fillId="2" borderId="1" xfId="0" applyFont="1" applyFill="1" applyBorder="1" applyAlignment="1">
      <alignment horizontal="left" vertical="center" indent="2"/>
    </xf>
    <xf numFmtId="10" fontId="0" fillId="0" borderId="0" xfId="11" applyNumberFormat="1" applyAlignment="1"/>
    <xf numFmtId="0" fontId="7" fillId="2" borderId="1" xfId="0" applyFont="1" applyFill="1" applyBorder="1" applyAlignment="1">
      <alignment horizontal="center" vertical="center"/>
    </xf>
    <xf numFmtId="177" fontId="7" fillId="2" borderId="1" xfId="0" applyNumberFormat="1" applyFont="1" applyFill="1" applyBorder="1" applyAlignment="1">
      <alignment horizontal="right" vertical="center"/>
    </xf>
    <xf numFmtId="177" fontId="7" fillId="2" borderId="1" xfId="0" applyNumberFormat="1" applyFont="1" applyFill="1" applyBorder="1" applyAlignment="1">
      <alignment horizontal="right" vertical="center" wrapText="1"/>
    </xf>
    <xf numFmtId="0" fontId="7" fillId="2" borderId="0" xfId="0" applyFont="1" applyFill="1" applyAlignment="1">
      <alignment horizontal="left" vertical="center" wrapText="1"/>
    </xf>
    <xf numFmtId="177" fontId="10" fillId="2" borderId="1" xfId="0" applyNumberFormat="1" applyFont="1" applyFill="1" applyBorder="1" applyAlignment="1">
      <alignment horizontal="right" vertical="center"/>
    </xf>
    <xf numFmtId="43" fontId="1" fillId="2" borderId="0" xfId="8" applyFont="1" applyFill="1" applyAlignment="1">
      <alignment horizontal="left" vertical="center"/>
    </xf>
    <xf numFmtId="43" fontId="2" fillId="2" borderId="0" xfId="8" applyFont="1" applyFill="1" applyAlignment="1">
      <alignment horizontal="center" vertical="center"/>
    </xf>
    <xf numFmtId="43" fontId="3" fillId="2" borderId="0" xfId="8" applyFont="1" applyFill="1" applyAlignment="1">
      <alignment horizontal="left" vertical="center"/>
    </xf>
    <xf numFmtId="43" fontId="4" fillId="2" borderId="0" xfId="8" applyFont="1" applyFill="1" applyAlignment="1">
      <alignment horizontal="left" vertical="center"/>
    </xf>
    <xf numFmtId="43" fontId="5" fillId="2" borderId="0" xfId="8" applyFont="1" applyFill="1" applyAlignment="1">
      <alignment horizontal="left" vertical="center"/>
    </xf>
    <xf numFmtId="177" fontId="11" fillId="2" borderId="1" xfId="0" applyNumberFormat="1" applyFont="1" applyFill="1" applyBorder="1" applyAlignment="1">
      <alignment horizontal="right" vertical="center"/>
    </xf>
    <xf numFmtId="177" fontId="12" fillId="2" borderId="1" xfId="0" applyNumberFormat="1" applyFont="1" applyFill="1" applyBorder="1" applyAlignment="1">
      <alignment horizontal="right" vertical="center"/>
    </xf>
    <xf numFmtId="0" fontId="5" fillId="2" borderId="0" xfId="0" applyFont="1" applyFill="1" applyAlignment="1">
      <alignment horizontal="center" vertical="center"/>
    </xf>
    <xf numFmtId="177" fontId="5" fillId="2" borderId="1" xfId="0" applyNumberFormat="1" applyFont="1" applyFill="1" applyBorder="1" applyAlignment="1">
      <alignment horizontal="right" vertical="center" wrapText="1"/>
    </xf>
    <xf numFmtId="177" fontId="4" fillId="2" borderId="1" xfId="0" applyNumberFormat="1" applyFont="1" applyFill="1" applyBorder="1" applyAlignment="1">
      <alignment horizontal="right" vertical="center" wrapText="1"/>
    </xf>
    <xf numFmtId="0" fontId="4" fillId="2" borderId="1" xfId="0" applyFont="1" applyFill="1" applyBorder="1" applyAlignment="1">
      <alignment horizontal="left" vertical="center" wrapText="1" indent="3"/>
    </xf>
    <xf numFmtId="0" fontId="1" fillId="2" borderId="0" xfId="0" applyFont="1" applyFill="1" applyBorder="1" applyAlignment="1">
      <alignment horizontal="left" vertical="center"/>
    </xf>
    <xf numFmtId="43" fontId="13" fillId="2" borderId="0" xfId="8" applyFont="1" applyFill="1" applyAlignment="1">
      <alignment horizontal="left" vertical="center"/>
    </xf>
    <xf numFmtId="0" fontId="2" fillId="2" borderId="1" xfId="0" applyFont="1" applyFill="1" applyBorder="1" applyAlignment="1">
      <alignment horizontal="center" vertical="center"/>
    </xf>
    <xf numFmtId="43" fontId="2" fillId="2" borderId="0" xfId="8" applyFont="1" applyFill="1" applyAlignment="1">
      <alignment horizontal="left" vertical="center"/>
    </xf>
    <xf numFmtId="0" fontId="4" fillId="2"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showGridLines="0" workbookViewId="0">
      <selection activeCell="A1" sqref="A1:D1"/>
    </sheetView>
  </sheetViews>
  <sheetFormatPr defaultColWidth="9" defaultRowHeight="13.5" outlineLevelCol="4"/>
  <cols>
    <col min="1" max="1" width="33" customWidth="1"/>
    <col min="2" max="2" width="14.625" customWidth="1"/>
    <col min="3" max="3" width="34.75" customWidth="1"/>
    <col min="4" max="4" width="16" customWidth="1"/>
    <col min="5" max="5" width="14.2833333333333" style="54" customWidth="1"/>
    <col min="6" max="6" width="13.75" style="61"/>
  </cols>
  <sheetData>
    <row r="1" ht="18.75" customHeight="1" spans="1:5">
      <c r="A1" s="78" t="s">
        <v>0</v>
      </c>
      <c r="B1" s="78"/>
      <c r="C1" s="78"/>
      <c r="D1" s="78"/>
      <c r="E1" s="79"/>
    </row>
    <row r="2" ht="17.25" customHeight="1" spans="4:4">
      <c r="D2" s="16" t="s">
        <v>1</v>
      </c>
    </row>
    <row r="3" ht="30" customHeight="1" spans="1:5">
      <c r="A3" s="80" t="s">
        <v>2</v>
      </c>
      <c r="B3" s="80"/>
      <c r="C3" s="80"/>
      <c r="D3" s="80"/>
      <c r="E3" s="81"/>
    </row>
    <row r="4" ht="22.5" customHeight="1" spans="1:5">
      <c r="A4" s="21" t="s">
        <v>3</v>
      </c>
      <c r="B4" s="21"/>
      <c r="C4" s="21" t="s">
        <v>4</v>
      </c>
      <c r="D4" s="21"/>
      <c r="E4" s="69"/>
    </row>
    <row r="5" ht="22.5" customHeight="1" spans="1:5">
      <c r="A5" s="21" t="s">
        <v>5</v>
      </c>
      <c r="B5" s="21" t="s">
        <v>6</v>
      </c>
      <c r="C5" s="21" t="s">
        <v>5</v>
      </c>
      <c r="D5" s="21" t="s">
        <v>6</v>
      </c>
      <c r="E5" s="69"/>
    </row>
    <row r="6" ht="18.75" customHeight="1" spans="1:5">
      <c r="A6" s="7" t="s">
        <v>7</v>
      </c>
      <c r="B6" s="14">
        <v>32026.002413</v>
      </c>
      <c r="C6" s="7" t="s">
        <v>8</v>
      </c>
      <c r="D6" s="14">
        <v>3</v>
      </c>
      <c r="E6" s="70"/>
    </row>
    <row r="7" ht="18.75" customHeight="1" spans="1:5">
      <c r="A7" s="7" t="s">
        <v>9</v>
      </c>
      <c r="B7" s="14">
        <v>5842</v>
      </c>
      <c r="C7" s="7" t="s">
        <v>10</v>
      </c>
      <c r="D7" s="14">
        <v>0</v>
      </c>
      <c r="E7" s="70"/>
    </row>
    <row r="8" ht="18.75" customHeight="1" spans="1:5">
      <c r="A8" s="7" t="s">
        <v>11</v>
      </c>
      <c r="B8" s="14">
        <v>0</v>
      </c>
      <c r="C8" s="7" t="s">
        <v>12</v>
      </c>
      <c r="D8" s="14">
        <v>0</v>
      </c>
      <c r="E8" s="70"/>
    </row>
    <row r="9" ht="18.75" customHeight="1" spans="1:5">
      <c r="A9" s="7" t="s">
        <v>13</v>
      </c>
      <c r="B9" s="14">
        <v>0</v>
      </c>
      <c r="C9" s="7" t="s">
        <v>14</v>
      </c>
      <c r="D9" s="14">
        <v>0</v>
      </c>
      <c r="E9" s="70"/>
    </row>
    <row r="10" ht="18.75" customHeight="1" spans="1:5">
      <c r="A10" s="7" t="s">
        <v>15</v>
      </c>
      <c r="B10" s="14">
        <v>0</v>
      </c>
      <c r="C10" s="7" t="s">
        <v>16</v>
      </c>
      <c r="D10" s="14">
        <v>0</v>
      </c>
      <c r="E10" s="70"/>
    </row>
    <row r="11" ht="18.75" customHeight="1" spans="1:5">
      <c r="A11" s="7" t="s">
        <v>17</v>
      </c>
      <c r="B11" s="14">
        <v>0</v>
      </c>
      <c r="C11" s="7" t="s">
        <v>18</v>
      </c>
      <c r="D11" s="14">
        <v>0</v>
      </c>
      <c r="E11" s="70"/>
    </row>
    <row r="12" ht="18.75" customHeight="1" spans="1:5">
      <c r="A12" s="7" t="s">
        <v>19</v>
      </c>
      <c r="B12" s="14">
        <v>0</v>
      </c>
      <c r="C12" s="7" t="s">
        <v>20</v>
      </c>
      <c r="D12" s="14">
        <v>0</v>
      </c>
      <c r="E12" s="70"/>
    </row>
    <row r="13" ht="18.75" customHeight="1" spans="1:5">
      <c r="A13" s="7" t="s">
        <v>21</v>
      </c>
      <c r="B13" s="14">
        <v>0</v>
      </c>
      <c r="C13" s="7" t="s">
        <v>22</v>
      </c>
      <c r="D13" s="73">
        <v>584.2</v>
      </c>
      <c r="E13" s="70"/>
    </row>
    <row r="14" ht="18.75" customHeight="1" spans="1:5">
      <c r="A14" s="7" t="s">
        <v>23</v>
      </c>
      <c r="B14" s="14">
        <v>0</v>
      </c>
      <c r="C14" s="7" t="s">
        <v>24</v>
      </c>
      <c r="D14" s="14">
        <v>0</v>
      </c>
      <c r="E14" s="70"/>
    </row>
    <row r="15" ht="18.75" customHeight="1" spans="1:5">
      <c r="A15" s="7"/>
      <c r="B15" s="14"/>
      <c r="C15" s="7" t="s">
        <v>25</v>
      </c>
      <c r="D15" s="14">
        <v>163.360701</v>
      </c>
      <c r="E15" s="70"/>
    </row>
    <row r="16" ht="18.75" customHeight="1" spans="1:5">
      <c r="A16" s="7"/>
      <c r="B16" s="14"/>
      <c r="C16" s="7" t="s">
        <v>26</v>
      </c>
      <c r="D16" s="14">
        <v>9776.68</v>
      </c>
      <c r="E16" s="70"/>
    </row>
    <row r="17" ht="18.75" customHeight="1" spans="1:5">
      <c r="A17" s="7"/>
      <c r="B17" s="14"/>
      <c r="C17" s="7" t="s">
        <v>27</v>
      </c>
      <c r="D17" s="14">
        <v>50433.656799</v>
      </c>
      <c r="E17" s="70"/>
    </row>
    <row r="18" ht="18.75" customHeight="1" spans="1:5">
      <c r="A18" s="7"/>
      <c r="B18" s="14"/>
      <c r="C18" s="7" t="s">
        <v>28</v>
      </c>
      <c r="D18" s="14">
        <v>4.3774</v>
      </c>
      <c r="E18" s="70"/>
    </row>
    <row r="19" ht="18.75" customHeight="1" spans="1:5">
      <c r="A19" s="7"/>
      <c r="B19" s="14"/>
      <c r="C19" s="7" t="s">
        <v>29</v>
      </c>
      <c r="D19" s="14">
        <v>0</v>
      </c>
      <c r="E19" s="70"/>
    </row>
    <row r="20" ht="18.75" customHeight="1" spans="1:5">
      <c r="A20" s="7"/>
      <c r="B20" s="14"/>
      <c r="C20" s="7" t="s">
        <v>30</v>
      </c>
      <c r="D20" s="14"/>
      <c r="E20" s="70"/>
    </row>
    <row r="21" ht="18.75" customHeight="1" spans="1:5">
      <c r="A21" s="7"/>
      <c r="B21" s="14"/>
      <c r="C21" s="7" t="s">
        <v>31</v>
      </c>
      <c r="D21" s="14">
        <v>0</v>
      </c>
      <c r="E21" s="70"/>
    </row>
    <row r="22" ht="18.75" customHeight="1" spans="1:5">
      <c r="A22" s="7"/>
      <c r="B22" s="14"/>
      <c r="C22" s="7" t="s">
        <v>32</v>
      </c>
      <c r="D22" s="14">
        <v>0</v>
      </c>
      <c r="E22" s="70"/>
    </row>
    <row r="23" ht="18.75" customHeight="1" spans="1:5">
      <c r="A23" s="7"/>
      <c r="B23" s="14"/>
      <c r="C23" s="7" t="s">
        <v>33</v>
      </c>
      <c r="D23" s="14">
        <v>0</v>
      </c>
      <c r="E23" s="70"/>
    </row>
    <row r="24" ht="18.75" customHeight="1" spans="1:5">
      <c r="A24" s="7"/>
      <c r="B24" s="14"/>
      <c r="C24" s="7" t="s">
        <v>34</v>
      </c>
      <c r="D24" s="14">
        <v>0</v>
      </c>
      <c r="E24" s="70"/>
    </row>
    <row r="25" ht="18.75" customHeight="1" spans="1:5">
      <c r="A25" s="7"/>
      <c r="B25" s="14"/>
      <c r="C25" s="7" t="s">
        <v>35</v>
      </c>
      <c r="D25" s="14">
        <v>274.749774</v>
      </c>
      <c r="E25" s="70"/>
    </row>
    <row r="26" ht="18.75" customHeight="1" spans="1:5">
      <c r="A26" s="7"/>
      <c r="B26" s="14"/>
      <c r="C26" s="7" t="s">
        <v>36</v>
      </c>
      <c r="D26" s="14">
        <v>0</v>
      </c>
      <c r="E26" s="70"/>
    </row>
    <row r="27" ht="18.75" customHeight="1" spans="1:5">
      <c r="A27" s="7"/>
      <c r="B27" s="14"/>
      <c r="C27" s="7" t="s">
        <v>37</v>
      </c>
      <c r="D27" s="14">
        <v>0</v>
      </c>
      <c r="E27" s="70"/>
    </row>
    <row r="28" ht="18.75" customHeight="1" spans="1:5">
      <c r="A28" s="7"/>
      <c r="B28" s="14"/>
      <c r="C28" s="7" t="s">
        <v>38</v>
      </c>
      <c r="D28" s="14">
        <v>0</v>
      </c>
      <c r="E28" s="70"/>
    </row>
    <row r="29" ht="18.75" customHeight="1" spans="1:5">
      <c r="A29" s="7"/>
      <c r="B29" s="14"/>
      <c r="C29" s="7" t="s">
        <v>39</v>
      </c>
      <c r="D29" s="14">
        <v>0</v>
      </c>
      <c r="E29" s="70"/>
    </row>
    <row r="30" ht="18.75" customHeight="1" spans="1:5">
      <c r="A30" s="7"/>
      <c r="B30" s="14"/>
      <c r="C30" s="7" t="s">
        <v>40</v>
      </c>
      <c r="D30" s="14">
        <v>0</v>
      </c>
      <c r="E30" s="70"/>
    </row>
    <row r="31" ht="18.75" customHeight="1" spans="1:5">
      <c r="A31" s="7"/>
      <c r="B31" s="14"/>
      <c r="C31" s="7" t="s">
        <v>41</v>
      </c>
      <c r="D31" s="14">
        <v>0</v>
      </c>
      <c r="E31" s="70"/>
    </row>
    <row r="32" ht="18.75" customHeight="1" spans="1:5">
      <c r="A32" s="7"/>
      <c r="B32" s="14"/>
      <c r="C32" s="7" t="s">
        <v>42</v>
      </c>
      <c r="D32" s="14">
        <v>0</v>
      </c>
      <c r="E32" s="70"/>
    </row>
    <row r="33" ht="18.75" customHeight="1" spans="1:5">
      <c r="A33" s="7"/>
      <c r="B33" s="14"/>
      <c r="C33" s="7" t="s">
        <v>43</v>
      </c>
      <c r="D33" s="14">
        <v>0</v>
      </c>
      <c r="E33" s="70"/>
    </row>
    <row r="34" ht="18.75" customHeight="1" spans="1:5">
      <c r="A34" s="7"/>
      <c r="B34" s="14"/>
      <c r="C34" s="7" t="s">
        <v>44</v>
      </c>
      <c r="D34" s="14">
        <v>0</v>
      </c>
      <c r="E34" s="70"/>
    </row>
    <row r="35" ht="18.75" customHeight="1" spans="1:5">
      <c r="A35" s="7"/>
      <c r="B35" s="14"/>
      <c r="C35" s="7" t="s">
        <v>45</v>
      </c>
      <c r="D35" s="14">
        <v>0</v>
      </c>
      <c r="E35" s="70"/>
    </row>
    <row r="36" ht="18.75" customHeight="1" spans="1:5">
      <c r="A36" s="7"/>
      <c r="B36" s="14"/>
      <c r="C36" s="7" t="s">
        <v>46</v>
      </c>
      <c r="D36" s="14">
        <v>0</v>
      </c>
      <c r="E36" s="70"/>
    </row>
    <row r="37" ht="18.75" customHeight="1" spans="1:5">
      <c r="A37" s="10" t="s">
        <v>47</v>
      </c>
      <c r="B37" s="15">
        <v>37868.002413</v>
      </c>
      <c r="C37" s="10" t="s">
        <v>48</v>
      </c>
      <c r="D37" s="15">
        <v>61240.029902</v>
      </c>
      <c r="E37" s="71"/>
    </row>
    <row r="38" ht="18.75" customHeight="1" spans="1:5">
      <c r="A38" s="82" t="s">
        <v>49</v>
      </c>
      <c r="B38" s="14">
        <v>23372.027489</v>
      </c>
      <c r="C38" s="82" t="s">
        <v>50</v>
      </c>
      <c r="D38" s="14">
        <v>0</v>
      </c>
      <c r="E38" s="70"/>
    </row>
    <row r="39" ht="18.75" customHeight="1" spans="1:5">
      <c r="A39" s="10" t="s">
        <v>51</v>
      </c>
      <c r="B39" s="15">
        <v>61240.029902</v>
      </c>
      <c r="C39" s="10" t="s">
        <v>52</v>
      </c>
      <c r="D39" s="15">
        <v>61240.029902</v>
      </c>
      <c r="E39" s="71"/>
    </row>
    <row r="40" spans="2:2">
      <c r="B40" s="54"/>
    </row>
    <row r="41" spans="2:2">
      <c r="B41" s="61"/>
    </row>
  </sheetData>
  <mergeCells count="4">
    <mergeCell ref="A1:D1"/>
    <mergeCell ref="A3:D3"/>
    <mergeCell ref="A4:B4"/>
    <mergeCell ref="C4:D4"/>
  </mergeCells>
  <pageMargins left="0.7" right="0.7" top="0.75" bottom="0.75" header="0.3" footer="0.3"/>
  <pageSetup paperSize="9" scale="8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3"/>
  <sheetViews>
    <sheetView showGridLines="0" zoomScale="85" zoomScaleNormal="85" workbookViewId="0">
      <selection activeCell="A1" sqref="A1"/>
    </sheetView>
  </sheetViews>
  <sheetFormatPr defaultColWidth="9" defaultRowHeight="13.5"/>
  <cols>
    <col min="1" max="1" width="18.375" customWidth="1"/>
    <col min="2" max="2" width="28.5666666666667" customWidth="1"/>
    <col min="3" max="3" width="50" style="1" customWidth="1"/>
    <col min="4" max="4" width="11.4666666666667" customWidth="1"/>
    <col min="5" max="5" width="28.5666666666667" customWidth="1"/>
    <col min="6" max="14" width="13.0833333333333" customWidth="1"/>
    <col min="15" max="15" width="4.14166666666667" customWidth="1"/>
  </cols>
  <sheetData>
    <row r="1" ht="18.75" customHeight="1" spans="1:15">
      <c r="A1" s="2" t="s">
        <v>336</v>
      </c>
      <c r="B1" s="2"/>
      <c r="C1" s="3"/>
      <c r="D1" s="2"/>
      <c r="E1" s="2"/>
      <c r="F1" s="2"/>
      <c r="G1" s="2"/>
      <c r="H1" s="2"/>
      <c r="I1" s="2"/>
      <c r="J1" s="2"/>
      <c r="K1" s="2"/>
      <c r="L1" s="2"/>
      <c r="M1" s="2"/>
      <c r="N1" s="2"/>
      <c r="O1" s="2"/>
    </row>
    <row r="2" ht="45" customHeight="1" spans="1:15">
      <c r="A2" s="4" t="s">
        <v>337</v>
      </c>
      <c r="B2" s="4"/>
      <c r="C2" s="5"/>
      <c r="D2" s="4"/>
      <c r="E2" s="4"/>
      <c r="F2" s="4"/>
      <c r="G2" s="4"/>
      <c r="H2" s="4"/>
      <c r="I2" s="4"/>
      <c r="J2" s="4"/>
      <c r="K2" s="4"/>
      <c r="L2" s="4"/>
      <c r="M2" s="4"/>
      <c r="N2" s="4"/>
      <c r="O2" s="4"/>
    </row>
    <row r="3" ht="20.25" customHeight="1" spans="14:14">
      <c r="N3" s="16" t="s">
        <v>1</v>
      </c>
    </row>
    <row r="4" ht="22.5" customHeight="1" spans="1:15">
      <c r="A4" s="21" t="s">
        <v>338</v>
      </c>
      <c r="B4" s="21" t="s">
        <v>339</v>
      </c>
      <c r="C4" s="6" t="s">
        <v>340</v>
      </c>
      <c r="D4" s="21" t="s">
        <v>341</v>
      </c>
      <c r="E4" s="21" t="s">
        <v>342</v>
      </c>
      <c r="F4" s="21" t="s">
        <v>57</v>
      </c>
      <c r="G4" s="21" t="s">
        <v>343</v>
      </c>
      <c r="H4" s="21"/>
      <c r="I4" s="21"/>
      <c r="J4" s="21" t="s">
        <v>344</v>
      </c>
      <c r="K4" s="21"/>
      <c r="L4" s="21"/>
      <c r="M4" s="6" t="s">
        <v>63</v>
      </c>
      <c r="N4" s="6" t="s">
        <v>69</v>
      </c>
      <c r="O4" s="23"/>
    </row>
    <row r="5" s="1" customFormat="1" ht="39" spans="1:15">
      <c r="A5" s="6"/>
      <c r="B5" s="6"/>
      <c r="C5" s="6"/>
      <c r="D5" s="6"/>
      <c r="E5" s="6"/>
      <c r="F5" s="6"/>
      <c r="G5" s="6" t="s">
        <v>60</v>
      </c>
      <c r="H5" s="6" t="s">
        <v>61</v>
      </c>
      <c r="I5" s="6" t="s">
        <v>62</v>
      </c>
      <c r="J5" s="6" t="s">
        <v>60</v>
      </c>
      <c r="K5" s="6" t="s">
        <v>61</v>
      </c>
      <c r="L5" s="6" t="s">
        <v>62</v>
      </c>
      <c r="M5" s="6"/>
      <c r="N5" s="6"/>
      <c r="O5" s="17"/>
    </row>
    <row r="6" ht="26.25" customHeight="1" spans="1:15">
      <c r="A6" s="7" t="s">
        <v>345</v>
      </c>
      <c r="B6" s="7" t="s">
        <v>346</v>
      </c>
      <c r="C6" s="8" t="s">
        <v>347</v>
      </c>
      <c r="D6" s="7" t="s">
        <v>72</v>
      </c>
      <c r="E6" s="7" t="s">
        <v>73</v>
      </c>
      <c r="F6" s="14">
        <v>4000</v>
      </c>
      <c r="G6" s="14">
        <v>0</v>
      </c>
      <c r="H6" s="14">
        <v>0</v>
      </c>
      <c r="I6" s="14">
        <v>0</v>
      </c>
      <c r="J6" s="14">
        <v>4000</v>
      </c>
      <c r="K6" s="14">
        <v>0</v>
      </c>
      <c r="L6" s="14">
        <v>0</v>
      </c>
      <c r="M6" s="14">
        <v>0</v>
      </c>
      <c r="N6" s="14">
        <v>0</v>
      </c>
      <c r="O6" s="18"/>
    </row>
    <row r="7" ht="26.25" customHeight="1" spans="1:15">
      <c r="A7" s="7" t="s">
        <v>345</v>
      </c>
      <c r="B7" s="7" t="s">
        <v>348</v>
      </c>
      <c r="C7" s="8" t="s">
        <v>349</v>
      </c>
      <c r="D7" s="7" t="s">
        <v>72</v>
      </c>
      <c r="E7" s="7" t="s">
        <v>73</v>
      </c>
      <c r="F7" s="14">
        <v>2196</v>
      </c>
      <c r="G7" s="14">
        <v>0</v>
      </c>
      <c r="H7" s="14">
        <v>0</v>
      </c>
      <c r="I7" s="14">
        <v>0</v>
      </c>
      <c r="J7" s="14">
        <v>2196</v>
      </c>
      <c r="K7" s="14">
        <v>0</v>
      </c>
      <c r="L7" s="14">
        <v>0</v>
      </c>
      <c r="M7" s="14">
        <v>0</v>
      </c>
      <c r="N7" s="14">
        <v>0</v>
      </c>
      <c r="O7" s="18"/>
    </row>
    <row r="8" ht="26.25" customHeight="1" spans="1:15">
      <c r="A8" s="7" t="s">
        <v>345</v>
      </c>
      <c r="B8" s="7" t="s">
        <v>350</v>
      </c>
      <c r="C8" s="8" t="s">
        <v>351</v>
      </c>
      <c r="D8" s="7" t="s">
        <v>72</v>
      </c>
      <c r="E8" s="7" t="s">
        <v>73</v>
      </c>
      <c r="F8" s="14">
        <v>1500</v>
      </c>
      <c r="G8" s="14">
        <v>0</v>
      </c>
      <c r="H8" s="14">
        <v>0</v>
      </c>
      <c r="I8" s="14">
        <v>0</v>
      </c>
      <c r="J8" s="14">
        <v>1500</v>
      </c>
      <c r="K8" s="14">
        <v>0</v>
      </c>
      <c r="L8" s="14">
        <v>0</v>
      </c>
      <c r="M8" s="14">
        <v>0</v>
      </c>
      <c r="N8" s="14">
        <v>0</v>
      </c>
      <c r="O8" s="18"/>
    </row>
    <row r="9" ht="26.25" customHeight="1" spans="1:15">
      <c r="A9" s="7" t="s">
        <v>345</v>
      </c>
      <c r="B9" s="7" t="s">
        <v>352</v>
      </c>
      <c r="C9" s="8" t="s">
        <v>353</v>
      </c>
      <c r="D9" s="7" t="s">
        <v>72</v>
      </c>
      <c r="E9" s="7" t="s">
        <v>73</v>
      </c>
      <c r="F9" s="14">
        <v>800</v>
      </c>
      <c r="G9" s="14">
        <v>0</v>
      </c>
      <c r="H9" s="14">
        <v>0</v>
      </c>
      <c r="I9" s="14">
        <v>0</v>
      </c>
      <c r="J9" s="14">
        <v>800</v>
      </c>
      <c r="K9" s="14">
        <v>0</v>
      </c>
      <c r="L9" s="14">
        <v>0</v>
      </c>
      <c r="M9" s="14">
        <v>0</v>
      </c>
      <c r="N9" s="14">
        <v>0</v>
      </c>
      <c r="O9" s="18"/>
    </row>
    <row r="10" ht="28.5" spans="1:15">
      <c r="A10" s="7" t="s">
        <v>345</v>
      </c>
      <c r="B10" s="7" t="s">
        <v>354</v>
      </c>
      <c r="C10" s="8" t="s">
        <v>355</v>
      </c>
      <c r="D10" s="7" t="s">
        <v>72</v>
      </c>
      <c r="E10" s="7" t="s">
        <v>73</v>
      </c>
      <c r="F10" s="14">
        <v>7500</v>
      </c>
      <c r="G10" s="14">
        <v>0</v>
      </c>
      <c r="H10" s="14">
        <v>0</v>
      </c>
      <c r="I10" s="14">
        <v>0</v>
      </c>
      <c r="J10" s="14">
        <v>0</v>
      </c>
      <c r="K10" s="14">
        <v>7500</v>
      </c>
      <c r="L10" s="14">
        <v>0</v>
      </c>
      <c r="M10" s="14">
        <v>0</v>
      </c>
      <c r="N10" s="14">
        <v>0</v>
      </c>
      <c r="O10" s="18"/>
    </row>
    <row r="11" ht="26.25" customHeight="1" spans="1:15">
      <c r="A11" s="7" t="s">
        <v>345</v>
      </c>
      <c r="B11" s="7" t="s">
        <v>356</v>
      </c>
      <c r="C11" s="8" t="s">
        <v>357</v>
      </c>
      <c r="D11" s="7" t="s">
        <v>72</v>
      </c>
      <c r="E11" s="7" t="s">
        <v>73</v>
      </c>
      <c r="F11" s="14">
        <v>2847</v>
      </c>
      <c r="G11" s="14">
        <v>0</v>
      </c>
      <c r="H11" s="14">
        <v>0</v>
      </c>
      <c r="I11" s="14">
        <v>0</v>
      </c>
      <c r="J11" s="14">
        <v>2847</v>
      </c>
      <c r="K11" s="14">
        <v>0</v>
      </c>
      <c r="L11" s="14">
        <v>0</v>
      </c>
      <c r="M11" s="14">
        <v>0</v>
      </c>
      <c r="N11" s="14">
        <v>0</v>
      </c>
      <c r="O11" s="18"/>
    </row>
    <row r="12" ht="26.25" customHeight="1" spans="1:15">
      <c r="A12" s="7" t="s">
        <v>345</v>
      </c>
      <c r="B12" s="7" t="s">
        <v>358</v>
      </c>
      <c r="C12" s="8" t="s">
        <v>359</v>
      </c>
      <c r="D12" s="7" t="s">
        <v>72</v>
      </c>
      <c r="E12" s="7" t="s">
        <v>73</v>
      </c>
      <c r="F12" s="14">
        <v>1901.042599</v>
      </c>
      <c r="G12" s="14">
        <v>0</v>
      </c>
      <c r="H12" s="14">
        <v>0</v>
      </c>
      <c r="I12" s="14">
        <v>0</v>
      </c>
      <c r="J12" s="14">
        <v>1901.042599</v>
      </c>
      <c r="K12" s="14">
        <v>0</v>
      </c>
      <c r="L12" s="14">
        <v>0</v>
      </c>
      <c r="M12" s="14">
        <v>0</v>
      </c>
      <c r="N12" s="14">
        <v>0</v>
      </c>
      <c r="O12" s="18"/>
    </row>
    <row r="13" ht="26.25" customHeight="1" spans="1:15">
      <c r="A13" s="7" t="s">
        <v>345</v>
      </c>
      <c r="B13" s="7" t="s">
        <v>360</v>
      </c>
      <c r="C13" s="8" t="s">
        <v>361</v>
      </c>
      <c r="D13" s="7" t="s">
        <v>72</v>
      </c>
      <c r="E13" s="7" t="s">
        <v>73</v>
      </c>
      <c r="F13" s="14">
        <v>848</v>
      </c>
      <c r="G13" s="14">
        <v>0</v>
      </c>
      <c r="H13" s="14">
        <v>0</v>
      </c>
      <c r="I13" s="14">
        <v>0</v>
      </c>
      <c r="J13" s="14">
        <v>848</v>
      </c>
      <c r="K13" s="14">
        <v>0</v>
      </c>
      <c r="L13" s="14">
        <v>0</v>
      </c>
      <c r="M13" s="14">
        <v>0</v>
      </c>
      <c r="N13" s="14">
        <v>0</v>
      </c>
      <c r="O13" s="18"/>
    </row>
    <row r="14" ht="28.5" spans="1:15">
      <c r="A14" s="7" t="s">
        <v>345</v>
      </c>
      <c r="B14" s="7" t="s">
        <v>362</v>
      </c>
      <c r="C14" s="8" t="s">
        <v>363</v>
      </c>
      <c r="D14" s="7" t="s">
        <v>72</v>
      </c>
      <c r="E14" s="7" t="s">
        <v>73</v>
      </c>
      <c r="F14" s="14">
        <v>248</v>
      </c>
      <c r="G14" s="14">
        <v>0</v>
      </c>
      <c r="H14" s="14">
        <v>0</v>
      </c>
      <c r="I14" s="14">
        <v>0</v>
      </c>
      <c r="J14" s="14">
        <v>0</v>
      </c>
      <c r="K14" s="14">
        <v>248</v>
      </c>
      <c r="L14" s="14">
        <v>0</v>
      </c>
      <c r="M14" s="14">
        <v>0</v>
      </c>
      <c r="N14" s="14">
        <v>0</v>
      </c>
      <c r="O14" s="18"/>
    </row>
    <row r="15" ht="26.25" customHeight="1" spans="1:15">
      <c r="A15" s="7" t="s">
        <v>345</v>
      </c>
      <c r="B15" s="7" t="s">
        <v>364</v>
      </c>
      <c r="C15" s="8" t="s">
        <v>365</v>
      </c>
      <c r="D15" s="7" t="s">
        <v>72</v>
      </c>
      <c r="E15" s="7" t="s">
        <v>73</v>
      </c>
      <c r="F15" s="14">
        <v>16.341561</v>
      </c>
      <c r="G15" s="14">
        <v>0</v>
      </c>
      <c r="H15" s="14">
        <v>0</v>
      </c>
      <c r="I15" s="14">
        <v>0</v>
      </c>
      <c r="J15" s="14">
        <v>0</v>
      </c>
      <c r="K15" s="14">
        <v>16.341561</v>
      </c>
      <c r="L15" s="14">
        <v>0</v>
      </c>
      <c r="M15" s="14">
        <v>0</v>
      </c>
      <c r="N15" s="14">
        <v>0</v>
      </c>
      <c r="O15" s="18"/>
    </row>
    <row r="16" ht="26.25" customHeight="1" spans="1:15">
      <c r="A16" s="7" t="s">
        <v>345</v>
      </c>
      <c r="B16" s="7" t="s">
        <v>366</v>
      </c>
      <c r="C16" s="8" t="s">
        <v>367</v>
      </c>
      <c r="D16" s="7" t="s">
        <v>72</v>
      </c>
      <c r="E16" s="7" t="s">
        <v>73</v>
      </c>
      <c r="F16" s="14">
        <v>58.5</v>
      </c>
      <c r="G16" s="14">
        <v>0</v>
      </c>
      <c r="H16" s="14">
        <v>0</v>
      </c>
      <c r="I16" s="14">
        <v>0</v>
      </c>
      <c r="J16" s="14">
        <v>0</v>
      </c>
      <c r="K16" s="14">
        <v>58.5</v>
      </c>
      <c r="L16" s="14">
        <v>0</v>
      </c>
      <c r="M16" s="14">
        <v>0</v>
      </c>
      <c r="N16" s="14">
        <v>0</v>
      </c>
      <c r="O16" s="18"/>
    </row>
    <row r="17" ht="26.25" customHeight="1" spans="1:15">
      <c r="A17" s="7" t="s">
        <v>345</v>
      </c>
      <c r="B17" s="7" t="s">
        <v>368</v>
      </c>
      <c r="C17" s="8" t="s">
        <v>369</v>
      </c>
      <c r="D17" s="7" t="s">
        <v>72</v>
      </c>
      <c r="E17" s="7" t="s">
        <v>73</v>
      </c>
      <c r="F17" s="14">
        <v>361.322555</v>
      </c>
      <c r="G17" s="14">
        <v>0</v>
      </c>
      <c r="H17" s="14">
        <v>0</v>
      </c>
      <c r="I17" s="14">
        <v>0</v>
      </c>
      <c r="J17" s="14">
        <v>0</v>
      </c>
      <c r="K17" s="14">
        <v>361.322555</v>
      </c>
      <c r="L17" s="14">
        <v>0</v>
      </c>
      <c r="M17" s="14">
        <v>0</v>
      </c>
      <c r="N17" s="14">
        <v>0</v>
      </c>
      <c r="O17" s="18"/>
    </row>
    <row r="18" ht="26.25" customHeight="1" spans="1:15">
      <c r="A18" s="7" t="s">
        <v>345</v>
      </c>
      <c r="B18" s="7" t="s">
        <v>370</v>
      </c>
      <c r="C18" s="8" t="s">
        <v>371</v>
      </c>
      <c r="D18" s="7" t="s">
        <v>72</v>
      </c>
      <c r="E18" s="7" t="s">
        <v>73</v>
      </c>
      <c r="F18" s="14">
        <v>274.256785</v>
      </c>
      <c r="G18" s="14">
        <v>0</v>
      </c>
      <c r="H18" s="14">
        <v>0</v>
      </c>
      <c r="I18" s="14">
        <v>0</v>
      </c>
      <c r="J18" s="14">
        <v>274.256785</v>
      </c>
      <c r="K18" s="14">
        <v>0</v>
      </c>
      <c r="L18" s="14">
        <v>0</v>
      </c>
      <c r="M18" s="14">
        <v>0</v>
      </c>
      <c r="N18" s="14">
        <v>0</v>
      </c>
      <c r="O18" s="18"/>
    </row>
    <row r="19" ht="26.25" customHeight="1" spans="1:15">
      <c r="A19" s="7" t="s">
        <v>345</v>
      </c>
      <c r="B19" s="7" t="s">
        <v>372</v>
      </c>
      <c r="C19" s="8" t="s">
        <v>373</v>
      </c>
      <c r="D19" s="7" t="s">
        <v>72</v>
      </c>
      <c r="E19" s="7" t="s">
        <v>73</v>
      </c>
      <c r="F19" s="14">
        <v>102</v>
      </c>
      <c r="G19" s="14">
        <v>0</v>
      </c>
      <c r="H19" s="14">
        <v>0</v>
      </c>
      <c r="I19" s="14">
        <v>0</v>
      </c>
      <c r="J19" s="14">
        <v>0</v>
      </c>
      <c r="K19" s="14">
        <v>102</v>
      </c>
      <c r="L19" s="14">
        <v>0</v>
      </c>
      <c r="M19" s="14">
        <v>0</v>
      </c>
      <c r="N19" s="14">
        <v>0</v>
      </c>
      <c r="O19" s="18"/>
    </row>
    <row r="20" ht="26.25" customHeight="1" spans="1:15">
      <c r="A20" s="7" t="s">
        <v>345</v>
      </c>
      <c r="B20" s="7" t="s">
        <v>374</v>
      </c>
      <c r="C20" s="8" t="s">
        <v>375</v>
      </c>
      <c r="D20" s="7" t="s">
        <v>72</v>
      </c>
      <c r="E20" s="7" t="s">
        <v>73</v>
      </c>
      <c r="F20" s="14">
        <v>78</v>
      </c>
      <c r="G20" s="14">
        <v>0</v>
      </c>
      <c r="H20" s="14">
        <v>0</v>
      </c>
      <c r="I20" s="14">
        <v>0</v>
      </c>
      <c r="J20" s="14">
        <v>78</v>
      </c>
      <c r="K20" s="14">
        <v>0</v>
      </c>
      <c r="L20" s="14">
        <v>0</v>
      </c>
      <c r="M20" s="14">
        <v>0</v>
      </c>
      <c r="N20" s="14">
        <v>0</v>
      </c>
      <c r="O20" s="18"/>
    </row>
    <row r="21" ht="26.25" customHeight="1" spans="1:15">
      <c r="A21" s="7" t="s">
        <v>345</v>
      </c>
      <c r="B21" s="7" t="s">
        <v>376</v>
      </c>
      <c r="C21" s="8" t="s">
        <v>377</v>
      </c>
      <c r="D21" s="7" t="s">
        <v>72</v>
      </c>
      <c r="E21" s="7" t="s">
        <v>73</v>
      </c>
      <c r="F21" s="14">
        <v>408.82</v>
      </c>
      <c r="G21" s="14">
        <v>408.82</v>
      </c>
      <c r="H21" s="14">
        <v>0</v>
      </c>
      <c r="I21" s="14">
        <v>0</v>
      </c>
      <c r="J21" s="14">
        <v>0</v>
      </c>
      <c r="K21" s="14">
        <v>0</v>
      </c>
      <c r="L21" s="14">
        <v>0</v>
      </c>
      <c r="M21" s="14">
        <v>0</v>
      </c>
      <c r="N21" s="14">
        <v>0</v>
      </c>
      <c r="O21" s="18"/>
    </row>
    <row r="22" ht="26.25" customHeight="1" spans="1:15">
      <c r="A22" s="7" t="s">
        <v>345</v>
      </c>
      <c r="B22" s="7" t="s">
        <v>378</v>
      </c>
      <c r="C22" s="8" t="s">
        <v>379</v>
      </c>
      <c r="D22" s="7" t="s">
        <v>72</v>
      </c>
      <c r="E22" s="7" t="s">
        <v>73</v>
      </c>
      <c r="F22" s="14">
        <v>1383.49</v>
      </c>
      <c r="G22" s="14">
        <v>1383.49</v>
      </c>
      <c r="H22" s="14">
        <v>0</v>
      </c>
      <c r="I22" s="14">
        <v>0</v>
      </c>
      <c r="J22" s="14">
        <v>0</v>
      </c>
      <c r="K22" s="14">
        <v>0</v>
      </c>
      <c r="L22" s="14">
        <v>0</v>
      </c>
      <c r="M22" s="14">
        <v>0</v>
      </c>
      <c r="N22" s="14">
        <v>0</v>
      </c>
      <c r="O22" s="18"/>
    </row>
    <row r="23" ht="26.25" customHeight="1" spans="1:15">
      <c r="A23" s="7" t="s">
        <v>345</v>
      </c>
      <c r="B23" s="7" t="s">
        <v>380</v>
      </c>
      <c r="C23" s="8" t="s">
        <v>381</v>
      </c>
      <c r="D23" s="7" t="s">
        <v>72</v>
      </c>
      <c r="E23" s="7" t="s">
        <v>73</v>
      </c>
      <c r="F23" s="14">
        <v>100</v>
      </c>
      <c r="G23" s="14">
        <v>0</v>
      </c>
      <c r="H23" s="14">
        <v>100</v>
      </c>
      <c r="I23" s="14">
        <v>0</v>
      </c>
      <c r="J23" s="14">
        <v>0</v>
      </c>
      <c r="K23" s="14">
        <v>0</v>
      </c>
      <c r="L23" s="14">
        <v>0</v>
      </c>
      <c r="M23" s="14">
        <v>0</v>
      </c>
      <c r="N23" s="14">
        <v>0</v>
      </c>
      <c r="O23" s="18"/>
    </row>
    <row r="24" ht="26.25" customHeight="1" spans="1:15">
      <c r="A24" s="7" t="s">
        <v>345</v>
      </c>
      <c r="B24" s="7" t="s">
        <v>382</v>
      </c>
      <c r="C24" s="8" t="s">
        <v>383</v>
      </c>
      <c r="D24" s="7" t="s">
        <v>72</v>
      </c>
      <c r="E24" s="7" t="s">
        <v>73</v>
      </c>
      <c r="F24" s="14">
        <v>50</v>
      </c>
      <c r="G24" s="14">
        <v>0</v>
      </c>
      <c r="H24" s="14">
        <v>50</v>
      </c>
      <c r="I24" s="14">
        <v>0</v>
      </c>
      <c r="J24" s="14">
        <v>0</v>
      </c>
      <c r="K24" s="14">
        <v>0</v>
      </c>
      <c r="L24" s="14">
        <v>0</v>
      </c>
      <c r="M24" s="14">
        <v>0</v>
      </c>
      <c r="N24" s="14">
        <v>0</v>
      </c>
      <c r="O24" s="18"/>
    </row>
    <row r="25" ht="28.5" spans="1:15">
      <c r="A25" s="7" t="s">
        <v>345</v>
      </c>
      <c r="B25" s="7" t="s">
        <v>384</v>
      </c>
      <c r="C25" s="8" t="s">
        <v>385</v>
      </c>
      <c r="D25" s="7" t="s">
        <v>72</v>
      </c>
      <c r="E25" s="7" t="s">
        <v>73</v>
      </c>
      <c r="F25" s="14">
        <v>248</v>
      </c>
      <c r="G25" s="14">
        <v>0</v>
      </c>
      <c r="H25" s="14">
        <v>248</v>
      </c>
      <c r="I25" s="14">
        <v>0</v>
      </c>
      <c r="J25" s="14">
        <v>0</v>
      </c>
      <c r="K25" s="14">
        <v>0</v>
      </c>
      <c r="L25" s="14">
        <v>0</v>
      </c>
      <c r="M25" s="14">
        <v>0</v>
      </c>
      <c r="N25" s="14">
        <v>0</v>
      </c>
      <c r="O25" s="18"/>
    </row>
    <row r="26" ht="26.25" customHeight="1" spans="1:15">
      <c r="A26" s="7" t="s">
        <v>345</v>
      </c>
      <c r="B26" s="7" t="s">
        <v>386</v>
      </c>
      <c r="C26" s="8" t="s">
        <v>387</v>
      </c>
      <c r="D26" s="7" t="s">
        <v>72</v>
      </c>
      <c r="E26" s="7" t="s">
        <v>73</v>
      </c>
      <c r="F26" s="14">
        <v>1852.94</v>
      </c>
      <c r="G26" s="14">
        <v>1852.94</v>
      </c>
      <c r="H26" s="14">
        <v>0</v>
      </c>
      <c r="I26" s="14">
        <v>0</v>
      </c>
      <c r="J26" s="14">
        <v>0</v>
      </c>
      <c r="K26" s="14">
        <v>0</v>
      </c>
      <c r="L26" s="14">
        <v>0</v>
      </c>
      <c r="M26" s="14">
        <v>0</v>
      </c>
      <c r="N26" s="14">
        <v>0</v>
      </c>
      <c r="O26" s="18"/>
    </row>
    <row r="27" ht="26.25" customHeight="1" spans="1:15">
      <c r="A27" s="7" t="s">
        <v>345</v>
      </c>
      <c r="B27" s="7" t="s">
        <v>388</v>
      </c>
      <c r="C27" s="8" t="s">
        <v>389</v>
      </c>
      <c r="D27" s="7" t="s">
        <v>72</v>
      </c>
      <c r="E27" s="7" t="s">
        <v>73</v>
      </c>
      <c r="F27" s="14">
        <v>1500</v>
      </c>
      <c r="G27" s="14">
        <v>1500</v>
      </c>
      <c r="H27" s="14">
        <v>0</v>
      </c>
      <c r="I27" s="14">
        <v>0</v>
      </c>
      <c r="J27" s="14">
        <v>0</v>
      </c>
      <c r="K27" s="14">
        <v>0</v>
      </c>
      <c r="L27" s="14">
        <v>0</v>
      </c>
      <c r="M27" s="14">
        <v>0</v>
      </c>
      <c r="N27" s="14">
        <v>0</v>
      </c>
      <c r="O27" s="18"/>
    </row>
    <row r="28" ht="26.25" customHeight="1" spans="1:15">
      <c r="A28" s="7" t="s">
        <v>345</v>
      </c>
      <c r="B28" s="7" t="s">
        <v>390</v>
      </c>
      <c r="C28" s="8" t="s">
        <v>391</v>
      </c>
      <c r="D28" s="7" t="s">
        <v>72</v>
      </c>
      <c r="E28" s="7" t="s">
        <v>73</v>
      </c>
      <c r="F28" s="14">
        <v>1030</v>
      </c>
      <c r="G28" s="14">
        <v>1030</v>
      </c>
      <c r="H28" s="14">
        <v>0</v>
      </c>
      <c r="I28" s="14">
        <v>0</v>
      </c>
      <c r="J28" s="14">
        <v>0</v>
      </c>
      <c r="K28" s="14">
        <v>0</v>
      </c>
      <c r="L28" s="14">
        <v>0</v>
      </c>
      <c r="M28" s="14">
        <v>0</v>
      </c>
      <c r="N28" s="14">
        <v>0</v>
      </c>
      <c r="O28" s="18"/>
    </row>
    <row r="29" ht="26.25" customHeight="1" spans="1:15">
      <c r="A29" s="7" t="s">
        <v>345</v>
      </c>
      <c r="B29" s="7" t="s">
        <v>392</v>
      </c>
      <c r="C29" s="8" t="s">
        <v>375</v>
      </c>
      <c r="D29" s="7" t="s">
        <v>72</v>
      </c>
      <c r="E29" s="7" t="s">
        <v>73</v>
      </c>
      <c r="F29" s="14">
        <v>78</v>
      </c>
      <c r="G29" s="14">
        <v>0</v>
      </c>
      <c r="H29" s="14">
        <v>78</v>
      </c>
      <c r="I29" s="14">
        <v>0</v>
      </c>
      <c r="J29" s="14">
        <v>0</v>
      </c>
      <c r="K29" s="14">
        <v>0</v>
      </c>
      <c r="L29" s="14">
        <v>0</v>
      </c>
      <c r="M29" s="14">
        <v>0</v>
      </c>
      <c r="N29" s="14">
        <v>0</v>
      </c>
      <c r="O29" s="18"/>
    </row>
    <row r="30" ht="26.25" customHeight="1" spans="1:15">
      <c r="A30" s="7" t="s">
        <v>345</v>
      </c>
      <c r="B30" s="7" t="s">
        <v>393</v>
      </c>
      <c r="C30" s="8" t="s">
        <v>394</v>
      </c>
      <c r="D30" s="7" t="s">
        <v>72</v>
      </c>
      <c r="E30" s="7" t="s">
        <v>73</v>
      </c>
      <c r="F30" s="14">
        <v>62</v>
      </c>
      <c r="G30" s="14">
        <v>0</v>
      </c>
      <c r="H30" s="14">
        <v>62</v>
      </c>
      <c r="I30" s="14">
        <v>0</v>
      </c>
      <c r="J30" s="14">
        <v>0</v>
      </c>
      <c r="K30" s="14">
        <v>0</v>
      </c>
      <c r="L30" s="14">
        <v>0</v>
      </c>
      <c r="M30" s="14">
        <v>0</v>
      </c>
      <c r="N30" s="14">
        <v>0</v>
      </c>
      <c r="O30" s="18"/>
    </row>
    <row r="31" ht="26.25" customHeight="1" spans="1:15">
      <c r="A31" s="7" t="s">
        <v>345</v>
      </c>
      <c r="B31" s="7" t="s">
        <v>395</v>
      </c>
      <c r="C31" s="8" t="s">
        <v>396</v>
      </c>
      <c r="D31" s="7" t="s">
        <v>72</v>
      </c>
      <c r="E31" s="7" t="s">
        <v>73</v>
      </c>
      <c r="F31" s="14">
        <v>101.5</v>
      </c>
      <c r="G31" s="14">
        <v>0</v>
      </c>
      <c r="H31" s="14">
        <v>101.5</v>
      </c>
      <c r="I31" s="14">
        <v>0</v>
      </c>
      <c r="J31" s="14">
        <v>0</v>
      </c>
      <c r="K31" s="14">
        <v>0</v>
      </c>
      <c r="L31" s="14">
        <v>0</v>
      </c>
      <c r="M31" s="14">
        <v>0</v>
      </c>
      <c r="N31" s="14">
        <v>0</v>
      </c>
      <c r="O31" s="18"/>
    </row>
    <row r="32" ht="26.25" customHeight="1" spans="1:15">
      <c r="A32" s="7" t="s">
        <v>345</v>
      </c>
      <c r="B32" s="7" t="s">
        <v>397</v>
      </c>
      <c r="C32" s="8" t="s">
        <v>398</v>
      </c>
      <c r="D32" s="7" t="s">
        <v>72</v>
      </c>
      <c r="E32" s="7" t="s">
        <v>73</v>
      </c>
      <c r="F32" s="14">
        <v>53</v>
      </c>
      <c r="G32" s="14">
        <v>0</v>
      </c>
      <c r="H32" s="14">
        <v>53</v>
      </c>
      <c r="I32" s="14">
        <v>0</v>
      </c>
      <c r="J32" s="14">
        <v>0</v>
      </c>
      <c r="K32" s="14">
        <v>0</v>
      </c>
      <c r="L32" s="14">
        <v>0</v>
      </c>
      <c r="M32" s="14">
        <v>0</v>
      </c>
      <c r="N32" s="14">
        <v>0</v>
      </c>
      <c r="O32" s="18"/>
    </row>
    <row r="33" ht="26.25" customHeight="1" spans="1:15">
      <c r="A33" s="7" t="s">
        <v>345</v>
      </c>
      <c r="B33" s="7" t="s">
        <v>399</v>
      </c>
      <c r="C33" s="8" t="s">
        <v>400</v>
      </c>
      <c r="D33" s="7" t="s">
        <v>72</v>
      </c>
      <c r="E33" s="7" t="s">
        <v>73</v>
      </c>
      <c r="F33" s="14">
        <v>25</v>
      </c>
      <c r="G33" s="14">
        <v>0</v>
      </c>
      <c r="H33" s="14">
        <v>25</v>
      </c>
      <c r="I33" s="14">
        <v>0</v>
      </c>
      <c r="J33" s="14">
        <v>0</v>
      </c>
      <c r="K33" s="14">
        <v>0</v>
      </c>
      <c r="L33" s="14">
        <v>0</v>
      </c>
      <c r="M33" s="14">
        <v>0</v>
      </c>
      <c r="N33" s="14">
        <v>0</v>
      </c>
      <c r="O33" s="18"/>
    </row>
    <row r="34" ht="26.25" customHeight="1" spans="1:15">
      <c r="A34" s="7" t="s">
        <v>345</v>
      </c>
      <c r="B34" s="7" t="s">
        <v>401</v>
      </c>
      <c r="C34" s="8" t="s">
        <v>402</v>
      </c>
      <c r="D34" s="7" t="s">
        <v>72</v>
      </c>
      <c r="E34" s="7" t="s">
        <v>73</v>
      </c>
      <c r="F34" s="14">
        <v>5401.68</v>
      </c>
      <c r="G34" s="14">
        <v>5401.68</v>
      </c>
      <c r="H34" s="14">
        <v>0</v>
      </c>
      <c r="I34" s="14">
        <v>0</v>
      </c>
      <c r="J34" s="14">
        <v>0</v>
      </c>
      <c r="K34" s="14">
        <v>0</v>
      </c>
      <c r="L34" s="14">
        <v>0</v>
      </c>
      <c r="M34" s="14">
        <v>0</v>
      </c>
      <c r="N34" s="14">
        <v>0</v>
      </c>
      <c r="O34" s="18"/>
    </row>
    <row r="35" ht="26.25" customHeight="1" spans="1:15">
      <c r="A35" s="7" t="s">
        <v>345</v>
      </c>
      <c r="B35" s="7" t="s">
        <v>403</v>
      </c>
      <c r="C35" s="8" t="s">
        <v>404</v>
      </c>
      <c r="D35" s="7" t="s">
        <v>72</v>
      </c>
      <c r="E35" s="7" t="s">
        <v>73</v>
      </c>
      <c r="F35" s="14">
        <v>1450</v>
      </c>
      <c r="G35" s="14">
        <v>1450</v>
      </c>
      <c r="H35" s="14">
        <v>0</v>
      </c>
      <c r="I35" s="14">
        <v>0</v>
      </c>
      <c r="J35" s="14">
        <v>0</v>
      </c>
      <c r="K35" s="14">
        <v>0</v>
      </c>
      <c r="L35" s="14">
        <v>0</v>
      </c>
      <c r="M35" s="14">
        <v>0</v>
      </c>
      <c r="N35" s="14">
        <v>0</v>
      </c>
      <c r="O35" s="18"/>
    </row>
    <row r="36" ht="26.25" customHeight="1" spans="1:15">
      <c r="A36" s="7" t="s">
        <v>345</v>
      </c>
      <c r="B36" s="7" t="s">
        <v>405</v>
      </c>
      <c r="C36" s="8" t="s">
        <v>406</v>
      </c>
      <c r="D36" s="7" t="s">
        <v>72</v>
      </c>
      <c r="E36" s="7" t="s">
        <v>73</v>
      </c>
      <c r="F36" s="14">
        <v>65</v>
      </c>
      <c r="G36" s="14">
        <v>0</v>
      </c>
      <c r="H36" s="14">
        <v>65</v>
      </c>
      <c r="I36" s="14">
        <v>0</v>
      </c>
      <c r="J36" s="14">
        <v>0</v>
      </c>
      <c r="K36" s="14">
        <v>0</v>
      </c>
      <c r="L36" s="14">
        <v>0</v>
      </c>
      <c r="M36" s="14">
        <v>0</v>
      </c>
      <c r="N36" s="14">
        <v>0</v>
      </c>
      <c r="O36" s="18"/>
    </row>
    <row r="37" ht="26.25" customHeight="1" spans="1:15">
      <c r="A37" s="7" t="s">
        <v>345</v>
      </c>
      <c r="B37" s="7" t="s">
        <v>407</v>
      </c>
      <c r="C37" s="8" t="s">
        <v>408</v>
      </c>
      <c r="D37" s="7" t="s">
        <v>72</v>
      </c>
      <c r="E37" s="7" t="s">
        <v>73</v>
      </c>
      <c r="F37" s="14">
        <v>50</v>
      </c>
      <c r="G37" s="14">
        <v>0</v>
      </c>
      <c r="H37" s="14">
        <v>50</v>
      </c>
      <c r="I37" s="14">
        <v>0</v>
      </c>
      <c r="J37" s="14">
        <v>0</v>
      </c>
      <c r="K37" s="14">
        <v>0</v>
      </c>
      <c r="L37" s="14">
        <v>0</v>
      </c>
      <c r="M37" s="14">
        <v>0</v>
      </c>
      <c r="N37" s="14">
        <v>0</v>
      </c>
      <c r="O37" s="18"/>
    </row>
    <row r="38" ht="26.25" customHeight="1" spans="1:15">
      <c r="A38" s="7" t="s">
        <v>345</v>
      </c>
      <c r="B38" s="7" t="s">
        <v>409</v>
      </c>
      <c r="C38" s="8" t="s">
        <v>410</v>
      </c>
      <c r="D38" s="7" t="s">
        <v>72</v>
      </c>
      <c r="E38" s="7" t="s">
        <v>73</v>
      </c>
      <c r="F38" s="14">
        <v>50</v>
      </c>
      <c r="G38" s="14">
        <v>0</v>
      </c>
      <c r="H38" s="14">
        <v>50</v>
      </c>
      <c r="I38" s="14">
        <v>0</v>
      </c>
      <c r="J38" s="14">
        <v>0</v>
      </c>
      <c r="K38" s="14">
        <v>0</v>
      </c>
      <c r="L38" s="14">
        <v>0</v>
      </c>
      <c r="M38" s="14">
        <v>0</v>
      </c>
      <c r="N38" s="14">
        <v>0</v>
      </c>
      <c r="O38" s="18"/>
    </row>
    <row r="39" ht="26.25" customHeight="1" spans="1:15">
      <c r="A39" s="7" t="s">
        <v>345</v>
      </c>
      <c r="B39" s="7" t="s">
        <v>411</v>
      </c>
      <c r="C39" s="8" t="s">
        <v>412</v>
      </c>
      <c r="D39" s="7" t="s">
        <v>72</v>
      </c>
      <c r="E39" s="7" t="s">
        <v>73</v>
      </c>
      <c r="F39" s="14">
        <v>60</v>
      </c>
      <c r="G39" s="14">
        <v>0</v>
      </c>
      <c r="H39" s="14">
        <v>60</v>
      </c>
      <c r="I39" s="14">
        <v>0</v>
      </c>
      <c r="J39" s="14">
        <v>0</v>
      </c>
      <c r="K39" s="14">
        <v>0</v>
      </c>
      <c r="L39" s="14">
        <v>0</v>
      </c>
      <c r="M39" s="14">
        <v>0</v>
      </c>
      <c r="N39" s="14">
        <v>0</v>
      </c>
      <c r="O39" s="18"/>
    </row>
    <row r="40" ht="26.25" customHeight="1" spans="1:15">
      <c r="A40" s="7" t="s">
        <v>345</v>
      </c>
      <c r="B40" s="7" t="s">
        <v>413</v>
      </c>
      <c r="C40" s="8" t="s">
        <v>414</v>
      </c>
      <c r="D40" s="7" t="s">
        <v>72</v>
      </c>
      <c r="E40" s="7" t="s">
        <v>73</v>
      </c>
      <c r="F40" s="14">
        <v>60</v>
      </c>
      <c r="G40" s="14">
        <v>0</v>
      </c>
      <c r="H40" s="14">
        <v>60</v>
      </c>
      <c r="I40" s="14">
        <v>0</v>
      </c>
      <c r="J40" s="14">
        <v>0</v>
      </c>
      <c r="K40" s="14">
        <v>0</v>
      </c>
      <c r="L40" s="14">
        <v>0</v>
      </c>
      <c r="M40" s="14">
        <v>0</v>
      </c>
      <c r="N40" s="14">
        <v>0</v>
      </c>
      <c r="O40" s="18"/>
    </row>
    <row r="41" ht="26.25" customHeight="1" spans="1:15">
      <c r="A41" s="7" t="s">
        <v>345</v>
      </c>
      <c r="B41" s="7" t="s">
        <v>415</v>
      </c>
      <c r="C41" s="8" t="s">
        <v>416</v>
      </c>
      <c r="D41" s="7" t="s">
        <v>72</v>
      </c>
      <c r="E41" s="7" t="s">
        <v>73</v>
      </c>
      <c r="F41" s="14">
        <v>12494.31</v>
      </c>
      <c r="G41" s="14">
        <v>12494.31</v>
      </c>
      <c r="H41" s="14">
        <v>0</v>
      </c>
      <c r="I41" s="14">
        <v>0</v>
      </c>
      <c r="J41" s="14">
        <v>0</v>
      </c>
      <c r="K41" s="14">
        <v>0</v>
      </c>
      <c r="L41" s="14">
        <v>0</v>
      </c>
      <c r="M41" s="14">
        <v>0</v>
      </c>
      <c r="N41" s="14">
        <v>0</v>
      </c>
      <c r="O41" s="18"/>
    </row>
    <row r="42" ht="26.25" customHeight="1" spans="1:15">
      <c r="A42" s="7" t="s">
        <v>345</v>
      </c>
      <c r="B42" s="7" t="s">
        <v>417</v>
      </c>
      <c r="C42" s="8" t="s">
        <v>418</v>
      </c>
      <c r="D42" s="7" t="s">
        <v>72</v>
      </c>
      <c r="E42" s="7" t="s">
        <v>73</v>
      </c>
      <c r="F42" s="14">
        <v>7.5</v>
      </c>
      <c r="G42" s="14">
        <v>0</v>
      </c>
      <c r="H42" s="14">
        <v>7.5</v>
      </c>
      <c r="I42" s="14">
        <v>0</v>
      </c>
      <c r="J42" s="14">
        <v>0</v>
      </c>
      <c r="K42" s="14">
        <v>0</v>
      </c>
      <c r="L42" s="14">
        <v>0</v>
      </c>
      <c r="M42" s="14">
        <v>0</v>
      </c>
      <c r="N42" s="14">
        <v>0</v>
      </c>
      <c r="O42" s="18"/>
    </row>
    <row r="43" ht="26.25" customHeight="1" spans="1:15">
      <c r="A43" s="7" t="s">
        <v>345</v>
      </c>
      <c r="B43" s="7" t="s">
        <v>419</v>
      </c>
      <c r="C43" s="8" t="s">
        <v>420</v>
      </c>
      <c r="D43" s="7" t="s">
        <v>72</v>
      </c>
      <c r="E43" s="7" t="s">
        <v>73</v>
      </c>
      <c r="F43" s="14">
        <v>80</v>
      </c>
      <c r="G43" s="14">
        <v>0</v>
      </c>
      <c r="H43" s="14">
        <v>80</v>
      </c>
      <c r="I43" s="14">
        <v>0</v>
      </c>
      <c r="J43" s="14">
        <v>0</v>
      </c>
      <c r="K43" s="14">
        <v>0</v>
      </c>
      <c r="L43" s="14">
        <v>0</v>
      </c>
      <c r="M43" s="14">
        <v>0</v>
      </c>
      <c r="N43" s="14">
        <v>0</v>
      </c>
      <c r="O43" s="18"/>
    </row>
    <row r="44" ht="26.25" customHeight="1" spans="1:15">
      <c r="A44" s="7" t="s">
        <v>345</v>
      </c>
      <c r="B44" s="7" t="s">
        <v>421</v>
      </c>
      <c r="C44" s="8" t="s">
        <v>422</v>
      </c>
      <c r="D44" s="7" t="s">
        <v>74</v>
      </c>
      <c r="E44" s="7" t="s">
        <v>75</v>
      </c>
      <c r="F44" s="14">
        <v>2.186589</v>
      </c>
      <c r="G44" s="14">
        <v>0</v>
      </c>
      <c r="H44" s="14">
        <v>0</v>
      </c>
      <c r="I44" s="14">
        <v>0</v>
      </c>
      <c r="J44" s="14">
        <v>0</v>
      </c>
      <c r="K44" s="14">
        <v>2.186589</v>
      </c>
      <c r="L44" s="14">
        <v>0</v>
      </c>
      <c r="M44" s="14">
        <v>0</v>
      </c>
      <c r="N44" s="14">
        <v>0</v>
      </c>
      <c r="O44" s="18"/>
    </row>
    <row r="45" ht="26.25" customHeight="1" spans="1:15">
      <c r="A45" s="7" t="s">
        <v>345</v>
      </c>
      <c r="B45" s="7" t="s">
        <v>423</v>
      </c>
      <c r="C45" s="8" t="s">
        <v>424</v>
      </c>
      <c r="D45" s="7" t="s">
        <v>74</v>
      </c>
      <c r="E45" s="7" t="s">
        <v>75</v>
      </c>
      <c r="F45" s="14">
        <v>193</v>
      </c>
      <c r="G45" s="14">
        <v>0</v>
      </c>
      <c r="H45" s="14">
        <v>0</v>
      </c>
      <c r="I45" s="14">
        <v>0</v>
      </c>
      <c r="J45" s="14">
        <v>0</v>
      </c>
      <c r="K45" s="14">
        <v>193</v>
      </c>
      <c r="L45" s="14">
        <v>0</v>
      </c>
      <c r="M45" s="14">
        <v>0</v>
      </c>
      <c r="N45" s="14">
        <v>0</v>
      </c>
      <c r="O45" s="18"/>
    </row>
    <row r="46" ht="26.25" customHeight="1" spans="1:15">
      <c r="A46" s="7" t="s">
        <v>345</v>
      </c>
      <c r="B46" s="7" t="s">
        <v>425</v>
      </c>
      <c r="C46" s="8" t="s">
        <v>426</v>
      </c>
      <c r="D46" s="7" t="s">
        <v>74</v>
      </c>
      <c r="E46" s="7" t="s">
        <v>75</v>
      </c>
      <c r="F46" s="14">
        <v>347</v>
      </c>
      <c r="G46" s="14">
        <v>0</v>
      </c>
      <c r="H46" s="14">
        <v>0</v>
      </c>
      <c r="I46" s="14">
        <v>0</v>
      </c>
      <c r="J46" s="14">
        <v>0</v>
      </c>
      <c r="K46" s="14">
        <v>347</v>
      </c>
      <c r="L46" s="14">
        <v>0</v>
      </c>
      <c r="M46" s="14">
        <v>0</v>
      </c>
      <c r="N46" s="14">
        <v>0</v>
      </c>
      <c r="O46" s="18"/>
    </row>
    <row r="47" ht="26.25" customHeight="1" spans="1:15">
      <c r="A47" s="7" t="s">
        <v>345</v>
      </c>
      <c r="B47" s="7" t="s">
        <v>427</v>
      </c>
      <c r="C47" s="8" t="s">
        <v>422</v>
      </c>
      <c r="D47" s="7" t="s">
        <v>74</v>
      </c>
      <c r="E47" s="7" t="s">
        <v>75</v>
      </c>
      <c r="F47" s="14">
        <v>64</v>
      </c>
      <c r="G47" s="14">
        <v>0</v>
      </c>
      <c r="H47" s="14">
        <v>64</v>
      </c>
      <c r="I47" s="14">
        <v>0</v>
      </c>
      <c r="J47" s="14">
        <v>0</v>
      </c>
      <c r="K47" s="14">
        <v>0</v>
      </c>
      <c r="L47" s="14">
        <v>0</v>
      </c>
      <c r="M47" s="14">
        <v>0</v>
      </c>
      <c r="N47" s="14">
        <v>0</v>
      </c>
      <c r="O47" s="18"/>
    </row>
    <row r="48" ht="26.25" customHeight="1" spans="1:15">
      <c r="A48" s="7" t="s">
        <v>345</v>
      </c>
      <c r="B48" s="7" t="s">
        <v>428</v>
      </c>
      <c r="C48" s="8" t="s">
        <v>429</v>
      </c>
      <c r="D48" s="7" t="s">
        <v>74</v>
      </c>
      <c r="E48" s="7" t="s">
        <v>75</v>
      </c>
      <c r="F48" s="14">
        <v>200</v>
      </c>
      <c r="G48" s="14">
        <v>0</v>
      </c>
      <c r="H48" s="14">
        <v>200</v>
      </c>
      <c r="I48" s="14">
        <v>0</v>
      </c>
      <c r="J48" s="14">
        <v>0</v>
      </c>
      <c r="K48" s="14">
        <v>0</v>
      </c>
      <c r="L48" s="14">
        <v>0</v>
      </c>
      <c r="M48" s="14">
        <v>0</v>
      </c>
      <c r="N48" s="14">
        <v>0</v>
      </c>
      <c r="O48" s="18"/>
    </row>
    <row r="49" ht="26.25" customHeight="1" spans="1:15">
      <c r="A49" s="7" t="s">
        <v>345</v>
      </c>
      <c r="B49" s="7" t="s">
        <v>430</v>
      </c>
      <c r="C49" s="8" t="s">
        <v>431</v>
      </c>
      <c r="D49" s="7" t="s">
        <v>74</v>
      </c>
      <c r="E49" s="7" t="s">
        <v>75</v>
      </c>
      <c r="F49" s="14">
        <v>45</v>
      </c>
      <c r="G49" s="14">
        <v>0</v>
      </c>
      <c r="H49" s="14">
        <v>45</v>
      </c>
      <c r="I49" s="14">
        <v>0</v>
      </c>
      <c r="J49" s="14">
        <v>0</v>
      </c>
      <c r="K49" s="14">
        <v>0</v>
      </c>
      <c r="L49" s="14">
        <v>0</v>
      </c>
      <c r="M49" s="14">
        <v>0</v>
      </c>
      <c r="N49" s="14">
        <v>0</v>
      </c>
      <c r="O49" s="18"/>
    </row>
    <row r="50" ht="26.25" customHeight="1" spans="1:15">
      <c r="A50" s="7" t="s">
        <v>345</v>
      </c>
      <c r="B50" s="7" t="s">
        <v>432</v>
      </c>
      <c r="C50" s="8" t="s">
        <v>433</v>
      </c>
      <c r="D50" s="7" t="s">
        <v>74</v>
      </c>
      <c r="E50" s="7" t="s">
        <v>75</v>
      </c>
      <c r="F50" s="14">
        <v>589</v>
      </c>
      <c r="G50" s="14">
        <v>0</v>
      </c>
      <c r="H50" s="14">
        <v>589</v>
      </c>
      <c r="I50" s="14">
        <v>0</v>
      </c>
      <c r="J50" s="14">
        <v>0</v>
      </c>
      <c r="K50" s="14">
        <v>0</v>
      </c>
      <c r="L50" s="14">
        <v>0</v>
      </c>
      <c r="M50" s="14">
        <v>0</v>
      </c>
      <c r="N50" s="14">
        <v>0</v>
      </c>
      <c r="O50" s="18"/>
    </row>
    <row r="51" ht="26.25" customHeight="1" spans="1:15">
      <c r="A51" s="7" t="s">
        <v>345</v>
      </c>
      <c r="B51" s="7" t="s">
        <v>434</v>
      </c>
      <c r="C51" s="8" t="s">
        <v>435</v>
      </c>
      <c r="D51" s="7" t="s">
        <v>74</v>
      </c>
      <c r="E51" s="7" t="s">
        <v>75</v>
      </c>
      <c r="F51" s="14">
        <v>84.28</v>
      </c>
      <c r="G51" s="14">
        <v>84.28</v>
      </c>
      <c r="H51" s="14">
        <v>0</v>
      </c>
      <c r="I51" s="14">
        <v>0</v>
      </c>
      <c r="J51" s="14">
        <v>0</v>
      </c>
      <c r="K51" s="14">
        <v>0</v>
      </c>
      <c r="L51" s="14">
        <v>0</v>
      </c>
      <c r="M51" s="14">
        <v>0</v>
      </c>
      <c r="N51" s="14">
        <v>0</v>
      </c>
      <c r="O51" s="18"/>
    </row>
    <row r="52" ht="26.25" customHeight="1" spans="1:15">
      <c r="A52" s="7" t="s">
        <v>345</v>
      </c>
      <c r="B52" s="7" t="s">
        <v>436</v>
      </c>
      <c r="C52" s="8" t="s">
        <v>437</v>
      </c>
      <c r="D52" s="7" t="s">
        <v>76</v>
      </c>
      <c r="E52" s="7" t="s">
        <v>77</v>
      </c>
      <c r="F52" s="14">
        <v>92</v>
      </c>
      <c r="G52" s="14">
        <v>0</v>
      </c>
      <c r="H52" s="14">
        <v>0</v>
      </c>
      <c r="I52" s="14">
        <v>0</v>
      </c>
      <c r="J52" s="14">
        <v>0</v>
      </c>
      <c r="K52" s="14">
        <v>92</v>
      </c>
      <c r="L52" s="14">
        <v>0</v>
      </c>
      <c r="M52" s="14">
        <v>0</v>
      </c>
      <c r="N52" s="14">
        <v>0</v>
      </c>
      <c r="O52" s="18"/>
    </row>
    <row r="53" ht="26.25" customHeight="1" spans="1:15">
      <c r="A53" s="7" t="s">
        <v>345</v>
      </c>
      <c r="B53" s="7" t="s">
        <v>438</v>
      </c>
      <c r="C53" s="8" t="s">
        <v>439</v>
      </c>
      <c r="D53" s="7" t="s">
        <v>76</v>
      </c>
      <c r="E53" s="7" t="s">
        <v>77</v>
      </c>
      <c r="F53" s="14">
        <v>15</v>
      </c>
      <c r="G53" s="14">
        <v>0</v>
      </c>
      <c r="H53" s="14">
        <v>15</v>
      </c>
      <c r="I53" s="14">
        <v>0</v>
      </c>
      <c r="J53" s="14">
        <v>0</v>
      </c>
      <c r="K53" s="14">
        <v>0</v>
      </c>
      <c r="L53" s="14">
        <v>0</v>
      </c>
      <c r="M53" s="14">
        <v>0</v>
      </c>
      <c r="N53" s="14">
        <v>0</v>
      </c>
      <c r="O53" s="18"/>
    </row>
    <row r="54" ht="26.25" customHeight="1" spans="1:15">
      <c r="A54" s="7" t="s">
        <v>345</v>
      </c>
      <c r="B54" s="7" t="s">
        <v>440</v>
      </c>
      <c r="C54" s="8" t="s">
        <v>441</v>
      </c>
      <c r="D54" s="7" t="s">
        <v>76</v>
      </c>
      <c r="E54" s="7" t="s">
        <v>77</v>
      </c>
      <c r="F54" s="14">
        <v>50</v>
      </c>
      <c r="G54" s="14">
        <v>0</v>
      </c>
      <c r="H54" s="14">
        <v>50</v>
      </c>
      <c r="I54" s="14">
        <v>0</v>
      </c>
      <c r="J54" s="14">
        <v>0</v>
      </c>
      <c r="K54" s="14">
        <v>0</v>
      </c>
      <c r="L54" s="14">
        <v>0</v>
      </c>
      <c r="M54" s="14">
        <v>0</v>
      </c>
      <c r="N54" s="14">
        <v>0</v>
      </c>
      <c r="O54" s="18"/>
    </row>
    <row r="55" ht="26.25" customHeight="1" spans="1:15">
      <c r="A55" s="7" t="s">
        <v>345</v>
      </c>
      <c r="B55" s="7" t="s">
        <v>442</v>
      </c>
      <c r="C55" s="8" t="s">
        <v>443</v>
      </c>
      <c r="D55" s="7" t="s">
        <v>76</v>
      </c>
      <c r="E55" s="7" t="s">
        <v>77</v>
      </c>
      <c r="F55" s="14">
        <v>7</v>
      </c>
      <c r="G55" s="14">
        <v>0</v>
      </c>
      <c r="H55" s="14">
        <v>7</v>
      </c>
      <c r="I55" s="14">
        <v>0</v>
      </c>
      <c r="J55" s="14">
        <v>0</v>
      </c>
      <c r="K55" s="14">
        <v>0</v>
      </c>
      <c r="L55" s="14">
        <v>0</v>
      </c>
      <c r="M55" s="14">
        <v>0</v>
      </c>
      <c r="N55" s="14">
        <v>0</v>
      </c>
      <c r="O55" s="18"/>
    </row>
    <row r="56" ht="26.25" customHeight="1" spans="1:15">
      <c r="A56" s="7" t="s">
        <v>345</v>
      </c>
      <c r="B56" s="7" t="s">
        <v>444</v>
      </c>
      <c r="C56" s="8" t="s">
        <v>445</v>
      </c>
      <c r="D56" s="7" t="s">
        <v>76</v>
      </c>
      <c r="E56" s="7" t="s">
        <v>77</v>
      </c>
      <c r="F56" s="14">
        <v>1617.21</v>
      </c>
      <c r="G56" s="14">
        <v>1617.21</v>
      </c>
      <c r="H56" s="14">
        <v>0</v>
      </c>
      <c r="I56" s="14">
        <v>0</v>
      </c>
      <c r="J56" s="14">
        <v>0</v>
      </c>
      <c r="K56" s="14">
        <v>0</v>
      </c>
      <c r="L56" s="14">
        <v>0</v>
      </c>
      <c r="M56" s="14">
        <v>0</v>
      </c>
      <c r="N56" s="14">
        <v>0</v>
      </c>
      <c r="O56" s="18"/>
    </row>
    <row r="57" ht="28.5" spans="1:15">
      <c r="A57" s="7" t="s">
        <v>446</v>
      </c>
      <c r="B57" s="7" t="s">
        <v>447</v>
      </c>
      <c r="C57" s="8" t="s">
        <v>448</v>
      </c>
      <c r="D57" s="7" t="s">
        <v>78</v>
      </c>
      <c r="E57" s="8" t="s">
        <v>79</v>
      </c>
      <c r="F57" s="14">
        <v>3</v>
      </c>
      <c r="G57" s="14">
        <v>0</v>
      </c>
      <c r="H57" s="14">
        <v>0</v>
      </c>
      <c r="I57" s="14">
        <v>0</v>
      </c>
      <c r="J57" s="14">
        <v>3</v>
      </c>
      <c r="K57" s="14">
        <v>0</v>
      </c>
      <c r="L57" s="14">
        <v>0</v>
      </c>
      <c r="M57" s="14">
        <v>0</v>
      </c>
      <c r="N57" s="14">
        <v>0</v>
      </c>
      <c r="O57" s="18"/>
    </row>
    <row r="58" ht="26.25" customHeight="1" spans="1:15">
      <c r="A58" s="7" t="s">
        <v>345</v>
      </c>
      <c r="B58" s="7" t="s">
        <v>449</v>
      </c>
      <c r="C58" s="8" t="s">
        <v>450</v>
      </c>
      <c r="D58" s="7" t="s">
        <v>80</v>
      </c>
      <c r="E58" s="8" t="s">
        <v>81</v>
      </c>
      <c r="F58" s="14">
        <v>98</v>
      </c>
      <c r="G58" s="14">
        <v>0</v>
      </c>
      <c r="H58" s="14">
        <v>98</v>
      </c>
      <c r="I58" s="14">
        <v>0</v>
      </c>
      <c r="J58" s="14">
        <v>0</v>
      </c>
      <c r="K58" s="14">
        <v>0</v>
      </c>
      <c r="L58" s="14">
        <v>0</v>
      </c>
      <c r="M58" s="14">
        <v>0</v>
      </c>
      <c r="N58" s="14">
        <v>0</v>
      </c>
      <c r="O58" s="18"/>
    </row>
    <row r="59" ht="26.25" customHeight="1" spans="1:15">
      <c r="A59" s="7" t="s">
        <v>345</v>
      </c>
      <c r="B59" s="7" t="s">
        <v>451</v>
      </c>
      <c r="C59" s="8" t="s">
        <v>452</v>
      </c>
      <c r="D59" s="7" t="s">
        <v>80</v>
      </c>
      <c r="E59" s="8" t="s">
        <v>81</v>
      </c>
      <c r="F59" s="14">
        <v>3595</v>
      </c>
      <c r="G59" s="14">
        <v>0</v>
      </c>
      <c r="H59" s="14">
        <v>3595</v>
      </c>
      <c r="I59" s="14">
        <v>0</v>
      </c>
      <c r="J59" s="14">
        <v>0</v>
      </c>
      <c r="K59" s="14">
        <v>0</v>
      </c>
      <c r="L59" s="14">
        <v>0</v>
      </c>
      <c r="M59" s="14">
        <v>0</v>
      </c>
      <c r="N59" s="14">
        <v>0</v>
      </c>
      <c r="O59" s="18"/>
    </row>
    <row r="60" ht="28.5" spans="1:15">
      <c r="A60" s="7" t="s">
        <v>345</v>
      </c>
      <c r="B60" s="7" t="s">
        <v>453</v>
      </c>
      <c r="C60" s="8" t="s">
        <v>454</v>
      </c>
      <c r="D60" s="7" t="s">
        <v>82</v>
      </c>
      <c r="E60" s="8" t="s">
        <v>83</v>
      </c>
      <c r="F60" s="14">
        <v>89</v>
      </c>
      <c r="G60" s="14">
        <v>0</v>
      </c>
      <c r="H60" s="14">
        <v>89</v>
      </c>
      <c r="I60" s="14">
        <v>0</v>
      </c>
      <c r="J60" s="14">
        <v>0</v>
      </c>
      <c r="K60" s="14">
        <v>0</v>
      </c>
      <c r="L60" s="14">
        <v>0</v>
      </c>
      <c r="M60" s="14">
        <v>0</v>
      </c>
      <c r="N60" s="14">
        <v>0</v>
      </c>
      <c r="O60" s="18"/>
    </row>
    <row r="61" ht="26.25" customHeight="1" spans="1:15">
      <c r="A61" s="10" t="s">
        <v>455</v>
      </c>
      <c r="B61" s="10"/>
      <c r="C61" s="11"/>
      <c r="D61" s="10"/>
      <c r="E61" s="10"/>
      <c r="F61" s="15">
        <f>57217.380089-710-75</f>
        <v>56432.380089</v>
      </c>
      <c r="G61" s="15">
        <v>27222.73</v>
      </c>
      <c r="H61" s="15">
        <f>6552-710</f>
        <v>5842</v>
      </c>
      <c r="I61" s="15">
        <v>0</v>
      </c>
      <c r="J61" s="15">
        <f>14522.299384-75</f>
        <v>14447.299384</v>
      </c>
      <c r="K61" s="15">
        <v>8920.350705</v>
      </c>
      <c r="L61" s="15">
        <v>0</v>
      </c>
      <c r="M61" s="15">
        <v>0</v>
      </c>
      <c r="N61" s="15">
        <v>0</v>
      </c>
      <c r="O61" s="19"/>
    </row>
    <row r="63" spans="8:11">
      <c r="H63" s="54"/>
      <c r="K63" s="54"/>
    </row>
  </sheetData>
  <mergeCells count="12">
    <mergeCell ref="A2:N2"/>
    <mergeCell ref="G4:I4"/>
    <mergeCell ref="J4:L4"/>
    <mergeCell ref="A61:E61"/>
    <mergeCell ref="A4:A5"/>
    <mergeCell ref="B4:B5"/>
    <mergeCell ref="C4:C5"/>
    <mergeCell ref="D4:D5"/>
    <mergeCell ref="E4:E5"/>
    <mergeCell ref="F4:F5"/>
    <mergeCell ref="M4:M5"/>
    <mergeCell ref="N4:N5"/>
  </mergeCells>
  <pageMargins left="0.700694444444445" right="0.700694444444445" top="0.751388888888889" bottom="0.751388888888889" header="0.298611111111111" footer="0.298611111111111"/>
  <pageSetup paperSize="9" scale="51"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84"/>
  <sheetViews>
    <sheetView showGridLines="0" workbookViewId="0">
      <selection activeCell="A783" sqref="A783:C783"/>
    </sheetView>
  </sheetViews>
  <sheetFormatPr defaultColWidth="9" defaultRowHeight="13.5"/>
  <cols>
    <col min="1" max="1" width="13.625" customWidth="1"/>
    <col min="2" max="2" width="16" customWidth="1"/>
    <col min="3" max="3" width="13" customWidth="1"/>
    <col min="4" max="4" width="13.875" customWidth="1"/>
    <col min="5" max="5" width="30.25" customWidth="1"/>
    <col min="6" max="6" width="10" customWidth="1"/>
    <col min="7" max="7" width="13.375" customWidth="1"/>
    <col min="8" max="8" width="13.875" customWidth="1"/>
    <col min="9" max="9" width="10" customWidth="1"/>
    <col min="10" max="10" width="11" customWidth="1"/>
    <col min="11" max="11" width="9.25" customWidth="1"/>
    <col min="12" max="12" width="9.375" customWidth="1"/>
    <col min="13" max="13" width="10.125" customWidth="1"/>
    <col min="14" max="14" width="14.2833333333333" customWidth="1"/>
  </cols>
  <sheetData>
    <row r="1" ht="18.75" customHeight="1" spans="1:14">
      <c r="A1" s="2" t="s">
        <v>456</v>
      </c>
      <c r="B1" s="2"/>
      <c r="C1" s="2"/>
      <c r="D1" s="2"/>
      <c r="E1" s="2"/>
      <c r="F1" s="2"/>
      <c r="G1" s="2"/>
      <c r="H1" s="2"/>
      <c r="I1" s="2"/>
      <c r="J1" s="2"/>
      <c r="K1" s="2"/>
      <c r="L1" s="2"/>
      <c r="M1" s="2"/>
      <c r="N1" s="2"/>
    </row>
    <row r="2" ht="30" customHeight="1" spans="1:14">
      <c r="A2" s="4" t="s">
        <v>457</v>
      </c>
      <c r="B2" s="4"/>
      <c r="C2" s="4"/>
      <c r="D2" s="4"/>
      <c r="E2" s="4"/>
      <c r="F2" s="4"/>
      <c r="G2" s="4"/>
      <c r="H2" s="4"/>
      <c r="I2" s="4"/>
      <c r="J2" s="4"/>
      <c r="K2" s="4"/>
      <c r="L2" s="4"/>
      <c r="M2" s="4"/>
      <c r="N2" s="4"/>
    </row>
    <row r="3" customHeight="1" spans="13:13">
      <c r="M3" s="16" t="s">
        <v>1</v>
      </c>
    </row>
    <row r="4" ht="30" customHeight="1" spans="1:14">
      <c r="A4" s="21" t="s">
        <v>340</v>
      </c>
      <c r="B4" s="21" t="s">
        <v>342</v>
      </c>
      <c r="C4" s="21" t="s">
        <v>458</v>
      </c>
      <c r="D4" s="21" t="s">
        <v>6</v>
      </c>
      <c r="E4" s="21" t="s">
        <v>459</v>
      </c>
      <c r="F4" s="21" t="s">
        <v>460</v>
      </c>
      <c r="G4" s="21" t="s">
        <v>461</v>
      </c>
      <c r="H4" s="21" t="s">
        <v>462</v>
      </c>
      <c r="I4" s="21" t="s">
        <v>463</v>
      </c>
      <c r="J4" s="21" t="s">
        <v>464</v>
      </c>
      <c r="K4" s="21" t="s">
        <v>465</v>
      </c>
      <c r="L4" s="21" t="s">
        <v>466</v>
      </c>
      <c r="M4" s="21" t="s">
        <v>467</v>
      </c>
      <c r="N4" s="23"/>
    </row>
    <row r="5" ht="26.25" customHeight="1" spans="1:14">
      <c r="A5" s="8" t="s">
        <v>377</v>
      </c>
      <c r="B5" s="8" t="s">
        <v>326</v>
      </c>
      <c r="C5" s="8" t="s">
        <v>468</v>
      </c>
      <c r="D5" s="22">
        <v>408.82</v>
      </c>
      <c r="E5" s="8" t="s">
        <v>469</v>
      </c>
      <c r="F5" s="8" t="s">
        <v>470</v>
      </c>
      <c r="G5" s="8" t="s">
        <v>471</v>
      </c>
      <c r="H5" s="8" t="s">
        <v>472</v>
      </c>
      <c r="I5" s="8" t="s">
        <v>473</v>
      </c>
      <c r="J5" s="8" t="s">
        <v>474</v>
      </c>
      <c r="K5" s="8" t="s">
        <v>475</v>
      </c>
      <c r="L5" s="8" t="s">
        <v>476</v>
      </c>
      <c r="M5" s="8" t="s">
        <v>477</v>
      </c>
      <c r="N5" s="24"/>
    </row>
    <row r="6" ht="26.25" customHeight="1" spans="1:14">
      <c r="A6" s="8"/>
      <c r="B6" s="8"/>
      <c r="C6" s="8"/>
      <c r="D6" s="22"/>
      <c r="E6" s="8"/>
      <c r="F6" s="8"/>
      <c r="G6" s="8"/>
      <c r="H6" s="8" t="s">
        <v>478</v>
      </c>
      <c r="I6" s="8" t="s">
        <v>473</v>
      </c>
      <c r="J6" s="8" t="s">
        <v>474</v>
      </c>
      <c r="K6" s="8" t="s">
        <v>479</v>
      </c>
      <c r="L6" s="8" t="s">
        <v>480</v>
      </c>
      <c r="M6" s="8" t="s">
        <v>477</v>
      </c>
      <c r="N6" s="24"/>
    </row>
    <row r="7" ht="26.25" customHeight="1" spans="1:14">
      <c r="A7" s="8"/>
      <c r="B7" s="8"/>
      <c r="C7" s="8"/>
      <c r="D7" s="22"/>
      <c r="E7" s="8"/>
      <c r="F7" s="8"/>
      <c r="G7" s="8" t="s">
        <v>481</v>
      </c>
      <c r="H7" s="8" t="s">
        <v>482</v>
      </c>
      <c r="I7" s="8" t="s">
        <v>483</v>
      </c>
      <c r="J7" s="8" t="s">
        <v>484</v>
      </c>
      <c r="K7" s="8" t="s">
        <v>485</v>
      </c>
      <c r="L7" s="8" t="s">
        <v>486</v>
      </c>
      <c r="M7" s="8" t="s">
        <v>487</v>
      </c>
      <c r="N7" s="24"/>
    </row>
    <row r="8" ht="26.25" customHeight="1" spans="1:14">
      <c r="A8" s="8"/>
      <c r="B8" s="8"/>
      <c r="C8" s="8"/>
      <c r="D8" s="22"/>
      <c r="E8" s="8"/>
      <c r="F8" s="8"/>
      <c r="G8" s="8"/>
      <c r="H8" s="8" t="s">
        <v>488</v>
      </c>
      <c r="I8" s="8" t="s">
        <v>483</v>
      </c>
      <c r="J8" s="8" t="s">
        <v>484</v>
      </c>
      <c r="K8" s="8" t="s">
        <v>489</v>
      </c>
      <c r="L8" s="8" t="s">
        <v>486</v>
      </c>
      <c r="M8" s="8" t="s">
        <v>487</v>
      </c>
      <c r="N8" s="24"/>
    </row>
    <row r="9" ht="26.25" customHeight="1" spans="1:14">
      <c r="A9" s="8"/>
      <c r="B9" s="8"/>
      <c r="C9" s="8"/>
      <c r="D9" s="22"/>
      <c r="E9" s="8"/>
      <c r="F9" s="8"/>
      <c r="G9" s="8" t="s">
        <v>490</v>
      </c>
      <c r="H9" s="8" t="s">
        <v>491</v>
      </c>
      <c r="I9" s="8" t="s">
        <v>483</v>
      </c>
      <c r="J9" s="8" t="s">
        <v>484</v>
      </c>
      <c r="K9" s="8" t="s">
        <v>492</v>
      </c>
      <c r="L9" s="8" t="s">
        <v>493</v>
      </c>
      <c r="M9" s="8" t="s">
        <v>477</v>
      </c>
      <c r="N9" s="24"/>
    </row>
    <row r="10" ht="26.25" customHeight="1" spans="1:14">
      <c r="A10" s="8"/>
      <c r="B10" s="8"/>
      <c r="C10" s="8"/>
      <c r="D10" s="22"/>
      <c r="E10" s="8"/>
      <c r="F10" s="8"/>
      <c r="G10" s="8"/>
      <c r="H10" s="8" t="s">
        <v>494</v>
      </c>
      <c r="I10" s="8" t="s">
        <v>483</v>
      </c>
      <c r="J10" s="8" t="s">
        <v>484</v>
      </c>
      <c r="K10" s="8" t="s">
        <v>495</v>
      </c>
      <c r="L10" s="8" t="s">
        <v>493</v>
      </c>
      <c r="M10" s="8" t="s">
        <v>477</v>
      </c>
      <c r="N10" s="24"/>
    </row>
    <row r="11" ht="26.25" customHeight="1" spans="1:14">
      <c r="A11" s="8"/>
      <c r="B11" s="8"/>
      <c r="C11" s="8"/>
      <c r="D11" s="22"/>
      <c r="E11" s="8"/>
      <c r="F11" s="8"/>
      <c r="G11" s="8" t="s">
        <v>496</v>
      </c>
      <c r="H11" s="8" t="s">
        <v>497</v>
      </c>
      <c r="I11" s="8" t="s">
        <v>483</v>
      </c>
      <c r="J11" s="8" t="s">
        <v>498</v>
      </c>
      <c r="K11" s="8" t="s">
        <v>499</v>
      </c>
      <c r="L11" s="8" t="s">
        <v>500</v>
      </c>
      <c r="M11" s="8" t="s">
        <v>487</v>
      </c>
      <c r="N11" s="24"/>
    </row>
    <row r="12" ht="26.25" customHeight="1" spans="1:14">
      <c r="A12" s="8"/>
      <c r="B12" s="8"/>
      <c r="C12" s="8"/>
      <c r="D12" s="22"/>
      <c r="E12" s="8"/>
      <c r="F12" s="8"/>
      <c r="G12" s="8"/>
      <c r="H12" s="8" t="s">
        <v>501</v>
      </c>
      <c r="I12" s="8" t="s">
        <v>483</v>
      </c>
      <c r="J12" s="8" t="s">
        <v>484</v>
      </c>
      <c r="K12" s="8" t="s">
        <v>502</v>
      </c>
      <c r="L12" s="8" t="s">
        <v>500</v>
      </c>
      <c r="M12" s="8" t="s">
        <v>487</v>
      </c>
      <c r="N12" s="24"/>
    </row>
    <row r="13" ht="26.25" customHeight="1" spans="1:14">
      <c r="A13" s="8"/>
      <c r="B13" s="8"/>
      <c r="C13" s="8"/>
      <c r="D13" s="22"/>
      <c r="E13" s="8"/>
      <c r="F13" s="8" t="s">
        <v>503</v>
      </c>
      <c r="G13" s="8" t="s">
        <v>504</v>
      </c>
      <c r="H13" s="8" t="s">
        <v>505</v>
      </c>
      <c r="I13" s="8" t="s">
        <v>506</v>
      </c>
      <c r="J13" s="8"/>
      <c r="K13" s="8" t="s">
        <v>507</v>
      </c>
      <c r="L13" s="8"/>
      <c r="M13" s="8" t="s">
        <v>487</v>
      </c>
      <c r="N13" s="24"/>
    </row>
    <row r="14" ht="26.25" customHeight="1" spans="1:14">
      <c r="A14" s="8"/>
      <c r="B14" s="8"/>
      <c r="C14" s="8"/>
      <c r="D14" s="22"/>
      <c r="E14" s="8"/>
      <c r="F14" s="8"/>
      <c r="G14" s="8" t="s">
        <v>508</v>
      </c>
      <c r="H14" s="8" t="s">
        <v>509</v>
      </c>
      <c r="I14" s="8" t="s">
        <v>506</v>
      </c>
      <c r="J14" s="8"/>
      <c r="K14" s="8" t="s">
        <v>510</v>
      </c>
      <c r="L14" s="8"/>
      <c r="M14" s="8" t="s">
        <v>487</v>
      </c>
      <c r="N14" s="24"/>
    </row>
    <row r="15" ht="26.25" customHeight="1" spans="1:14">
      <c r="A15" s="8"/>
      <c r="B15" s="8"/>
      <c r="C15" s="8"/>
      <c r="D15" s="22"/>
      <c r="E15" s="8"/>
      <c r="F15" s="8"/>
      <c r="G15" s="8" t="s">
        <v>511</v>
      </c>
      <c r="H15" s="8" t="s">
        <v>512</v>
      </c>
      <c r="I15" s="8" t="s">
        <v>506</v>
      </c>
      <c r="J15" s="8"/>
      <c r="K15" s="8" t="s">
        <v>507</v>
      </c>
      <c r="L15" s="8"/>
      <c r="M15" s="8" t="s">
        <v>487</v>
      </c>
      <c r="N15" s="24"/>
    </row>
    <row r="16" ht="26.25" customHeight="1" spans="1:14">
      <c r="A16" s="8"/>
      <c r="B16" s="8"/>
      <c r="C16" s="8"/>
      <c r="D16" s="22"/>
      <c r="E16" s="8"/>
      <c r="F16" s="8"/>
      <c r="G16" s="8" t="s">
        <v>513</v>
      </c>
      <c r="H16" s="8" t="s">
        <v>514</v>
      </c>
      <c r="I16" s="8" t="s">
        <v>506</v>
      </c>
      <c r="J16" s="8"/>
      <c r="K16" s="8" t="s">
        <v>515</v>
      </c>
      <c r="L16" s="8"/>
      <c r="M16" s="8" t="s">
        <v>487</v>
      </c>
      <c r="N16" s="24"/>
    </row>
    <row r="17" ht="26.25" customHeight="1" spans="1:14">
      <c r="A17" s="8"/>
      <c r="B17" s="8"/>
      <c r="C17" s="8"/>
      <c r="D17" s="22"/>
      <c r="E17" s="8"/>
      <c r="F17" s="8" t="s">
        <v>516</v>
      </c>
      <c r="G17" s="8" t="s">
        <v>517</v>
      </c>
      <c r="H17" s="8" t="s">
        <v>518</v>
      </c>
      <c r="I17" s="8" t="s">
        <v>483</v>
      </c>
      <c r="J17" s="8" t="s">
        <v>498</v>
      </c>
      <c r="K17" s="8" t="s">
        <v>519</v>
      </c>
      <c r="L17" s="8" t="s">
        <v>500</v>
      </c>
      <c r="M17" s="8" t="s">
        <v>520</v>
      </c>
      <c r="N17" s="24"/>
    </row>
    <row r="18" ht="26.25" customHeight="1" spans="1:14">
      <c r="A18" s="8" t="s">
        <v>379</v>
      </c>
      <c r="B18" s="8" t="s">
        <v>326</v>
      </c>
      <c r="C18" s="8" t="s">
        <v>468</v>
      </c>
      <c r="D18" s="22">
        <v>1383.49</v>
      </c>
      <c r="E18" s="8" t="s">
        <v>521</v>
      </c>
      <c r="F18" s="8" t="s">
        <v>470</v>
      </c>
      <c r="G18" s="8" t="s">
        <v>471</v>
      </c>
      <c r="H18" s="8" t="s">
        <v>522</v>
      </c>
      <c r="I18" s="8" t="s">
        <v>473</v>
      </c>
      <c r="J18" s="8" t="s">
        <v>474</v>
      </c>
      <c r="K18" s="8" t="s">
        <v>523</v>
      </c>
      <c r="L18" s="8" t="s">
        <v>524</v>
      </c>
      <c r="M18" s="8" t="s">
        <v>477</v>
      </c>
      <c r="N18" s="24"/>
    </row>
    <row r="19" ht="26.25" customHeight="1" spans="1:14">
      <c r="A19" s="8"/>
      <c r="B19" s="8"/>
      <c r="C19" s="8"/>
      <c r="D19" s="22"/>
      <c r="E19" s="8"/>
      <c r="F19" s="8"/>
      <c r="G19" s="8"/>
      <c r="H19" s="8" t="s">
        <v>525</v>
      </c>
      <c r="I19" s="8" t="s">
        <v>473</v>
      </c>
      <c r="J19" s="8" t="s">
        <v>474</v>
      </c>
      <c r="K19" s="8" t="s">
        <v>526</v>
      </c>
      <c r="L19" s="8" t="s">
        <v>524</v>
      </c>
      <c r="M19" s="8" t="s">
        <v>477</v>
      </c>
      <c r="N19" s="24"/>
    </row>
    <row r="20" ht="26.25" customHeight="1" spans="1:14">
      <c r="A20" s="8"/>
      <c r="B20" s="8"/>
      <c r="C20" s="8"/>
      <c r="D20" s="22"/>
      <c r="E20" s="8"/>
      <c r="F20" s="8"/>
      <c r="G20" s="8" t="s">
        <v>481</v>
      </c>
      <c r="H20" s="8" t="s">
        <v>527</v>
      </c>
      <c r="I20" s="8" t="s">
        <v>483</v>
      </c>
      <c r="J20" s="8" t="s">
        <v>484</v>
      </c>
      <c r="K20" s="8" t="s">
        <v>528</v>
      </c>
      <c r="L20" s="8" t="s">
        <v>529</v>
      </c>
      <c r="M20" s="8" t="s">
        <v>487</v>
      </c>
      <c r="N20" s="24"/>
    </row>
    <row r="21" ht="26.25" customHeight="1" spans="1:14">
      <c r="A21" s="8"/>
      <c r="B21" s="8"/>
      <c r="C21" s="8"/>
      <c r="D21" s="22"/>
      <c r="E21" s="8"/>
      <c r="F21" s="8"/>
      <c r="G21" s="8"/>
      <c r="H21" s="8" t="s">
        <v>530</v>
      </c>
      <c r="I21" s="8" t="s">
        <v>483</v>
      </c>
      <c r="J21" s="8" t="s">
        <v>484</v>
      </c>
      <c r="K21" s="8" t="s">
        <v>528</v>
      </c>
      <c r="L21" s="8" t="s">
        <v>531</v>
      </c>
      <c r="M21" s="8" t="s">
        <v>487</v>
      </c>
      <c r="N21" s="24"/>
    </row>
    <row r="22" ht="26.25" customHeight="1" spans="1:14">
      <c r="A22" s="8"/>
      <c r="B22" s="8"/>
      <c r="C22" s="8"/>
      <c r="D22" s="22"/>
      <c r="E22" s="8"/>
      <c r="F22" s="8"/>
      <c r="G22" s="8" t="s">
        <v>490</v>
      </c>
      <c r="H22" s="8" t="s">
        <v>532</v>
      </c>
      <c r="I22" s="8" t="s">
        <v>483</v>
      </c>
      <c r="J22" s="8" t="s">
        <v>484</v>
      </c>
      <c r="K22" s="8" t="s">
        <v>533</v>
      </c>
      <c r="L22" s="8" t="s">
        <v>534</v>
      </c>
      <c r="M22" s="8" t="s">
        <v>477</v>
      </c>
      <c r="N22" s="24"/>
    </row>
    <row r="23" ht="26.25" customHeight="1" spans="1:14">
      <c r="A23" s="8"/>
      <c r="B23" s="8"/>
      <c r="C23" s="8"/>
      <c r="D23" s="22"/>
      <c r="E23" s="8"/>
      <c r="F23" s="8"/>
      <c r="G23" s="8"/>
      <c r="H23" s="8" t="s">
        <v>535</v>
      </c>
      <c r="I23" s="8" t="s">
        <v>483</v>
      </c>
      <c r="J23" s="8" t="s">
        <v>484</v>
      </c>
      <c r="K23" s="8" t="s">
        <v>533</v>
      </c>
      <c r="L23" s="8" t="s">
        <v>534</v>
      </c>
      <c r="M23" s="8" t="s">
        <v>477</v>
      </c>
      <c r="N23" s="24"/>
    </row>
    <row r="24" ht="26.25" customHeight="1" spans="1:14">
      <c r="A24" s="8"/>
      <c r="B24" s="8"/>
      <c r="C24" s="8"/>
      <c r="D24" s="22"/>
      <c r="E24" s="8"/>
      <c r="F24" s="8"/>
      <c r="G24" s="8" t="s">
        <v>496</v>
      </c>
      <c r="H24" s="8" t="s">
        <v>536</v>
      </c>
      <c r="I24" s="8" t="s">
        <v>483</v>
      </c>
      <c r="J24" s="8" t="s">
        <v>484</v>
      </c>
      <c r="K24" s="8" t="s">
        <v>502</v>
      </c>
      <c r="L24" s="8" t="s">
        <v>537</v>
      </c>
      <c r="M24" s="8" t="s">
        <v>487</v>
      </c>
      <c r="N24" s="24"/>
    </row>
    <row r="25" ht="26.25" customHeight="1" spans="1:14">
      <c r="A25" s="8"/>
      <c r="B25" s="8"/>
      <c r="C25" s="8"/>
      <c r="D25" s="22"/>
      <c r="E25" s="8"/>
      <c r="F25" s="8"/>
      <c r="G25" s="8"/>
      <c r="H25" s="8" t="s">
        <v>538</v>
      </c>
      <c r="I25" s="8" t="s">
        <v>483</v>
      </c>
      <c r="J25" s="8" t="s">
        <v>484</v>
      </c>
      <c r="K25" s="8" t="s">
        <v>502</v>
      </c>
      <c r="L25" s="8" t="s">
        <v>537</v>
      </c>
      <c r="M25" s="8" t="s">
        <v>487</v>
      </c>
      <c r="N25" s="24"/>
    </row>
    <row r="26" ht="26.25" customHeight="1" spans="1:14">
      <c r="A26" s="8"/>
      <c r="B26" s="8"/>
      <c r="C26" s="8"/>
      <c r="D26" s="22"/>
      <c r="E26" s="8"/>
      <c r="F26" s="8" t="s">
        <v>503</v>
      </c>
      <c r="G26" s="8" t="s">
        <v>504</v>
      </c>
      <c r="H26" s="8" t="s">
        <v>539</v>
      </c>
      <c r="I26" s="8" t="s">
        <v>506</v>
      </c>
      <c r="J26" s="8"/>
      <c r="K26" s="8" t="s">
        <v>540</v>
      </c>
      <c r="L26" s="8"/>
      <c r="M26" s="8" t="s">
        <v>541</v>
      </c>
      <c r="N26" s="24"/>
    </row>
    <row r="27" ht="26.25" customHeight="1" spans="1:14">
      <c r="A27" s="8"/>
      <c r="B27" s="8"/>
      <c r="C27" s="8"/>
      <c r="D27" s="22"/>
      <c r="E27" s="8"/>
      <c r="F27" s="8"/>
      <c r="G27" s="8" t="s">
        <v>511</v>
      </c>
      <c r="H27" s="8" t="s">
        <v>542</v>
      </c>
      <c r="I27" s="8" t="s">
        <v>506</v>
      </c>
      <c r="J27" s="8"/>
      <c r="K27" s="8" t="s">
        <v>543</v>
      </c>
      <c r="L27" s="8"/>
      <c r="M27" s="8" t="s">
        <v>541</v>
      </c>
      <c r="N27" s="24"/>
    </row>
    <row r="28" ht="26.25" customHeight="1" spans="1:14">
      <c r="A28" s="8"/>
      <c r="B28" s="8"/>
      <c r="C28" s="8"/>
      <c r="D28" s="22"/>
      <c r="E28" s="8"/>
      <c r="F28" s="8" t="s">
        <v>516</v>
      </c>
      <c r="G28" s="8" t="s">
        <v>517</v>
      </c>
      <c r="H28" s="8" t="s">
        <v>544</v>
      </c>
      <c r="I28" s="8" t="s">
        <v>483</v>
      </c>
      <c r="J28" s="8" t="s">
        <v>498</v>
      </c>
      <c r="K28" s="8" t="s">
        <v>545</v>
      </c>
      <c r="L28" s="8" t="s">
        <v>537</v>
      </c>
      <c r="M28" s="8" t="s">
        <v>520</v>
      </c>
      <c r="N28" s="24"/>
    </row>
    <row r="29" ht="26.25" customHeight="1" spans="1:14">
      <c r="A29" s="8" t="s">
        <v>381</v>
      </c>
      <c r="B29" s="8" t="s">
        <v>326</v>
      </c>
      <c r="C29" s="8" t="s">
        <v>468</v>
      </c>
      <c r="D29" s="22">
        <v>100</v>
      </c>
      <c r="E29" s="8" t="s">
        <v>546</v>
      </c>
      <c r="F29" s="8" t="s">
        <v>470</v>
      </c>
      <c r="G29" s="8" t="s">
        <v>471</v>
      </c>
      <c r="H29" s="8" t="s">
        <v>547</v>
      </c>
      <c r="I29" s="8" t="s">
        <v>473</v>
      </c>
      <c r="J29" s="8" t="s">
        <v>474</v>
      </c>
      <c r="K29" s="8" t="s">
        <v>548</v>
      </c>
      <c r="L29" s="8" t="s">
        <v>524</v>
      </c>
      <c r="M29" s="8" t="s">
        <v>492</v>
      </c>
      <c r="N29" s="24"/>
    </row>
    <row r="30" ht="26.25" customHeight="1" spans="1:14">
      <c r="A30" s="8"/>
      <c r="B30" s="8"/>
      <c r="C30" s="8"/>
      <c r="D30" s="22"/>
      <c r="E30" s="8"/>
      <c r="F30" s="8"/>
      <c r="G30" s="8"/>
      <c r="H30" s="8" t="s">
        <v>549</v>
      </c>
      <c r="I30" s="8" t="s">
        <v>473</v>
      </c>
      <c r="J30" s="8" t="s">
        <v>474</v>
      </c>
      <c r="K30" s="8" t="s">
        <v>520</v>
      </c>
      <c r="L30" s="8" t="s">
        <v>524</v>
      </c>
      <c r="M30" s="8" t="s">
        <v>492</v>
      </c>
      <c r="N30" s="24"/>
    </row>
    <row r="31" ht="26.25" customHeight="1" spans="1:14">
      <c r="A31" s="8"/>
      <c r="B31" s="8"/>
      <c r="C31" s="8"/>
      <c r="D31" s="22"/>
      <c r="E31" s="8"/>
      <c r="F31" s="8"/>
      <c r="G31" s="8"/>
      <c r="H31" s="8" t="s">
        <v>550</v>
      </c>
      <c r="I31" s="8" t="s">
        <v>473</v>
      </c>
      <c r="J31" s="8" t="s">
        <v>474</v>
      </c>
      <c r="K31" s="8" t="s">
        <v>551</v>
      </c>
      <c r="L31" s="8" t="s">
        <v>524</v>
      </c>
      <c r="M31" s="8" t="s">
        <v>552</v>
      </c>
      <c r="N31" s="24"/>
    </row>
    <row r="32" ht="26.25" customHeight="1" spans="1:14">
      <c r="A32" s="8"/>
      <c r="B32" s="8"/>
      <c r="C32" s="8"/>
      <c r="D32" s="22"/>
      <c r="E32" s="8"/>
      <c r="F32" s="8"/>
      <c r="G32" s="8" t="s">
        <v>481</v>
      </c>
      <c r="H32" s="8" t="s">
        <v>553</v>
      </c>
      <c r="I32" s="8" t="s">
        <v>483</v>
      </c>
      <c r="J32" s="8" t="s">
        <v>498</v>
      </c>
      <c r="K32" s="8" t="s">
        <v>528</v>
      </c>
      <c r="L32" s="8" t="s">
        <v>554</v>
      </c>
      <c r="M32" s="8" t="s">
        <v>477</v>
      </c>
      <c r="N32" s="24"/>
    </row>
    <row r="33" ht="26.25" customHeight="1" spans="1:14">
      <c r="A33" s="8"/>
      <c r="B33" s="8"/>
      <c r="C33" s="8"/>
      <c r="D33" s="22"/>
      <c r="E33" s="8"/>
      <c r="F33" s="8"/>
      <c r="G33" s="8"/>
      <c r="H33" s="8" t="s">
        <v>555</v>
      </c>
      <c r="I33" s="8" t="s">
        <v>483</v>
      </c>
      <c r="J33" s="8" t="s">
        <v>498</v>
      </c>
      <c r="K33" s="8" t="s">
        <v>528</v>
      </c>
      <c r="L33" s="8" t="s">
        <v>531</v>
      </c>
      <c r="M33" s="8" t="s">
        <v>477</v>
      </c>
      <c r="N33" s="24"/>
    </row>
    <row r="34" ht="26.25" customHeight="1" spans="1:14">
      <c r="A34" s="8"/>
      <c r="B34" s="8"/>
      <c r="C34" s="8"/>
      <c r="D34" s="22"/>
      <c r="E34" s="8"/>
      <c r="F34" s="8"/>
      <c r="G34" s="8"/>
      <c r="H34" s="8" t="s">
        <v>556</v>
      </c>
      <c r="I34" s="8" t="s">
        <v>483</v>
      </c>
      <c r="J34" s="8" t="s">
        <v>498</v>
      </c>
      <c r="K34" s="8" t="s">
        <v>528</v>
      </c>
      <c r="L34" s="8" t="s">
        <v>554</v>
      </c>
      <c r="M34" s="8" t="s">
        <v>477</v>
      </c>
      <c r="N34" s="24"/>
    </row>
    <row r="35" ht="26.25" customHeight="1" spans="1:14">
      <c r="A35" s="8"/>
      <c r="B35" s="8"/>
      <c r="C35" s="8"/>
      <c r="D35" s="22"/>
      <c r="E35" s="8"/>
      <c r="F35" s="8"/>
      <c r="G35" s="8" t="s">
        <v>490</v>
      </c>
      <c r="H35" s="8" t="s">
        <v>557</v>
      </c>
      <c r="I35" s="8" t="s">
        <v>473</v>
      </c>
      <c r="J35" s="8" t="s">
        <v>474</v>
      </c>
      <c r="K35" s="8" t="s">
        <v>533</v>
      </c>
      <c r="L35" s="8" t="s">
        <v>534</v>
      </c>
      <c r="M35" s="8" t="s">
        <v>492</v>
      </c>
      <c r="N35" s="24"/>
    </row>
    <row r="36" ht="26.25" customHeight="1" spans="1:14">
      <c r="A36" s="8"/>
      <c r="B36" s="8"/>
      <c r="C36" s="8"/>
      <c r="D36" s="22"/>
      <c r="E36" s="8"/>
      <c r="F36" s="8"/>
      <c r="G36" s="8"/>
      <c r="H36" s="8" t="s">
        <v>558</v>
      </c>
      <c r="I36" s="8" t="s">
        <v>473</v>
      </c>
      <c r="J36" s="8" t="s">
        <v>474</v>
      </c>
      <c r="K36" s="8" t="s">
        <v>533</v>
      </c>
      <c r="L36" s="8" t="s">
        <v>534</v>
      </c>
      <c r="M36" s="8" t="s">
        <v>552</v>
      </c>
      <c r="N36" s="24"/>
    </row>
    <row r="37" ht="26.25" customHeight="1" spans="1:14">
      <c r="A37" s="8"/>
      <c r="B37" s="8"/>
      <c r="C37" s="8"/>
      <c r="D37" s="22"/>
      <c r="E37" s="8"/>
      <c r="F37" s="8"/>
      <c r="G37" s="8"/>
      <c r="H37" s="8" t="s">
        <v>559</v>
      </c>
      <c r="I37" s="8" t="s">
        <v>473</v>
      </c>
      <c r="J37" s="8" t="s">
        <v>474</v>
      </c>
      <c r="K37" s="8" t="s">
        <v>533</v>
      </c>
      <c r="L37" s="8" t="s">
        <v>534</v>
      </c>
      <c r="M37" s="8" t="s">
        <v>492</v>
      </c>
      <c r="N37" s="24"/>
    </row>
    <row r="38" ht="26.25" customHeight="1" spans="1:14">
      <c r="A38" s="8"/>
      <c r="B38" s="8"/>
      <c r="C38" s="8"/>
      <c r="D38" s="22"/>
      <c r="E38" s="8"/>
      <c r="F38" s="8"/>
      <c r="G38" s="8" t="s">
        <v>496</v>
      </c>
      <c r="H38" s="8" t="s">
        <v>560</v>
      </c>
      <c r="I38" s="8" t="s">
        <v>483</v>
      </c>
      <c r="J38" s="8" t="s">
        <v>484</v>
      </c>
      <c r="K38" s="8" t="s">
        <v>502</v>
      </c>
      <c r="L38" s="8" t="s">
        <v>537</v>
      </c>
      <c r="M38" s="8" t="s">
        <v>561</v>
      </c>
      <c r="N38" s="24"/>
    </row>
    <row r="39" ht="26.25" customHeight="1" spans="1:14">
      <c r="A39" s="8"/>
      <c r="B39" s="8"/>
      <c r="C39" s="8"/>
      <c r="D39" s="22"/>
      <c r="E39" s="8"/>
      <c r="F39" s="8"/>
      <c r="G39" s="8"/>
      <c r="H39" s="8" t="s">
        <v>562</v>
      </c>
      <c r="I39" s="8" t="s">
        <v>483</v>
      </c>
      <c r="J39" s="8" t="s">
        <v>484</v>
      </c>
      <c r="K39" s="8" t="s">
        <v>502</v>
      </c>
      <c r="L39" s="8" t="s">
        <v>537</v>
      </c>
      <c r="M39" s="8" t="s">
        <v>563</v>
      </c>
      <c r="N39" s="24"/>
    </row>
    <row r="40" ht="26.25" customHeight="1" spans="1:14">
      <c r="A40" s="8"/>
      <c r="B40" s="8"/>
      <c r="C40" s="8"/>
      <c r="D40" s="22"/>
      <c r="E40" s="8"/>
      <c r="F40" s="8" t="s">
        <v>503</v>
      </c>
      <c r="G40" s="8" t="s">
        <v>504</v>
      </c>
      <c r="H40" s="8" t="s">
        <v>564</v>
      </c>
      <c r="I40" s="8" t="s">
        <v>506</v>
      </c>
      <c r="J40" s="8"/>
      <c r="K40" s="8" t="s">
        <v>540</v>
      </c>
      <c r="L40" s="8"/>
      <c r="M40" s="8" t="s">
        <v>520</v>
      </c>
      <c r="N40" s="24"/>
    </row>
    <row r="41" ht="26.25" customHeight="1" spans="1:14">
      <c r="A41" s="8"/>
      <c r="B41" s="8"/>
      <c r="C41" s="8"/>
      <c r="D41" s="22"/>
      <c r="E41" s="8"/>
      <c r="F41" s="8"/>
      <c r="G41" s="8" t="s">
        <v>511</v>
      </c>
      <c r="H41" s="8" t="s">
        <v>565</v>
      </c>
      <c r="I41" s="8" t="s">
        <v>506</v>
      </c>
      <c r="J41" s="8"/>
      <c r="K41" s="8" t="s">
        <v>566</v>
      </c>
      <c r="L41" s="8"/>
      <c r="M41" s="8" t="s">
        <v>520</v>
      </c>
      <c r="N41" s="24"/>
    </row>
    <row r="42" ht="26.25" customHeight="1" spans="1:14">
      <c r="A42" s="8"/>
      <c r="B42" s="8"/>
      <c r="C42" s="8"/>
      <c r="D42" s="22"/>
      <c r="E42" s="8"/>
      <c r="F42" s="8"/>
      <c r="G42" s="8"/>
      <c r="H42" s="8" t="s">
        <v>567</v>
      </c>
      <c r="I42" s="8" t="s">
        <v>506</v>
      </c>
      <c r="J42" s="8"/>
      <c r="K42" s="8" t="s">
        <v>568</v>
      </c>
      <c r="L42" s="8"/>
      <c r="M42" s="8" t="s">
        <v>520</v>
      </c>
      <c r="N42" s="24"/>
    </row>
    <row r="43" ht="26.25" customHeight="1" spans="1:14">
      <c r="A43" s="8"/>
      <c r="B43" s="8"/>
      <c r="C43" s="8"/>
      <c r="D43" s="22"/>
      <c r="E43" s="8"/>
      <c r="F43" s="8" t="s">
        <v>516</v>
      </c>
      <c r="G43" s="8" t="s">
        <v>517</v>
      </c>
      <c r="H43" s="8" t="s">
        <v>569</v>
      </c>
      <c r="I43" s="8" t="s">
        <v>483</v>
      </c>
      <c r="J43" s="8" t="s">
        <v>498</v>
      </c>
      <c r="K43" s="8" t="s">
        <v>519</v>
      </c>
      <c r="L43" s="8" t="s">
        <v>537</v>
      </c>
      <c r="M43" s="8" t="s">
        <v>520</v>
      </c>
      <c r="N43" s="24"/>
    </row>
    <row r="44" ht="26.25" customHeight="1" spans="1:14">
      <c r="A44" s="8" t="s">
        <v>383</v>
      </c>
      <c r="B44" s="8" t="s">
        <v>326</v>
      </c>
      <c r="C44" s="8" t="s">
        <v>468</v>
      </c>
      <c r="D44" s="22">
        <v>50</v>
      </c>
      <c r="E44" s="8" t="s">
        <v>570</v>
      </c>
      <c r="F44" s="8" t="s">
        <v>470</v>
      </c>
      <c r="G44" s="8" t="s">
        <v>471</v>
      </c>
      <c r="H44" s="8" t="s">
        <v>571</v>
      </c>
      <c r="I44" s="8" t="s">
        <v>473</v>
      </c>
      <c r="J44" s="8" t="s">
        <v>474</v>
      </c>
      <c r="K44" s="8" t="s">
        <v>572</v>
      </c>
      <c r="L44" s="8" t="s">
        <v>524</v>
      </c>
      <c r="M44" s="8" t="s">
        <v>492</v>
      </c>
      <c r="N44" s="24"/>
    </row>
    <row r="45" ht="26.25" customHeight="1" spans="1:14">
      <c r="A45" s="8"/>
      <c r="B45" s="8"/>
      <c r="C45" s="8"/>
      <c r="D45" s="22"/>
      <c r="E45" s="8"/>
      <c r="F45" s="8"/>
      <c r="G45" s="8"/>
      <c r="H45" s="8" t="s">
        <v>573</v>
      </c>
      <c r="I45" s="8" t="s">
        <v>473</v>
      </c>
      <c r="J45" s="8" t="s">
        <v>474</v>
      </c>
      <c r="K45" s="8" t="s">
        <v>574</v>
      </c>
      <c r="L45" s="8" t="s">
        <v>524</v>
      </c>
      <c r="M45" s="8" t="s">
        <v>492</v>
      </c>
      <c r="N45" s="24"/>
    </row>
    <row r="46" ht="26.25" customHeight="1" spans="1:14">
      <c r="A46" s="8"/>
      <c r="B46" s="8"/>
      <c r="C46" s="8"/>
      <c r="D46" s="22"/>
      <c r="E46" s="8"/>
      <c r="F46" s="8"/>
      <c r="G46" s="8"/>
      <c r="H46" s="8" t="s">
        <v>550</v>
      </c>
      <c r="I46" s="8" t="s">
        <v>473</v>
      </c>
      <c r="J46" s="8" t="s">
        <v>474</v>
      </c>
      <c r="K46" s="8" t="s">
        <v>548</v>
      </c>
      <c r="L46" s="8" t="s">
        <v>524</v>
      </c>
      <c r="M46" s="8" t="s">
        <v>552</v>
      </c>
      <c r="N46" s="24"/>
    </row>
    <row r="47" ht="26.25" customHeight="1" spans="1:14">
      <c r="A47" s="8"/>
      <c r="B47" s="8"/>
      <c r="C47" s="8"/>
      <c r="D47" s="22"/>
      <c r="E47" s="8"/>
      <c r="F47" s="8"/>
      <c r="G47" s="8" t="s">
        <v>481</v>
      </c>
      <c r="H47" s="8" t="s">
        <v>575</v>
      </c>
      <c r="I47" s="8" t="s">
        <v>483</v>
      </c>
      <c r="J47" s="8" t="s">
        <v>498</v>
      </c>
      <c r="K47" s="8" t="s">
        <v>528</v>
      </c>
      <c r="L47" s="8" t="s">
        <v>554</v>
      </c>
      <c r="M47" s="8" t="s">
        <v>563</v>
      </c>
      <c r="N47" s="24"/>
    </row>
    <row r="48" ht="26.25" customHeight="1" spans="1:14">
      <c r="A48" s="8"/>
      <c r="B48" s="8"/>
      <c r="C48" s="8"/>
      <c r="D48" s="22"/>
      <c r="E48" s="8"/>
      <c r="F48" s="8"/>
      <c r="G48" s="8"/>
      <c r="H48" s="8" t="s">
        <v>576</v>
      </c>
      <c r="I48" s="8" t="s">
        <v>483</v>
      </c>
      <c r="J48" s="8" t="s">
        <v>498</v>
      </c>
      <c r="K48" s="8" t="s">
        <v>528</v>
      </c>
      <c r="L48" s="8" t="s">
        <v>554</v>
      </c>
      <c r="M48" s="8" t="s">
        <v>561</v>
      </c>
      <c r="N48" s="24"/>
    </row>
    <row r="49" ht="26.25" customHeight="1" spans="1:14">
      <c r="A49" s="8"/>
      <c r="B49" s="8"/>
      <c r="C49" s="8"/>
      <c r="D49" s="22"/>
      <c r="E49" s="8"/>
      <c r="F49" s="8"/>
      <c r="G49" s="8" t="s">
        <v>490</v>
      </c>
      <c r="H49" s="8" t="s">
        <v>577</v>
      </c>
      <c r="I49" s="8" t="s">
        <v>473</v>
      </c>
      <c r="J49" s="8" t="s">
        <v>474</v>
      </c>
      <c r="K49" s="8" t="s">
        <v>533</v>
      </c>
      <c r="L49" s="8" t="s">
        <v>534</v>
      </c>
      <c r="M49" s="8" t="s">
        <v>477</v>
      </c>
      <c r="N49" s="24"/>
    </row>
    <row r="50" ht="26.25" customHeight="1" spans="1:14">
      <c r="A50" s="8"/>
      <c r="B50" s="8"/>
      <c r="C50" s="8"/>
      <c r="D50" s="22"/>
      <c r="E50" s="8"/>
      <c r="F50" s="8"/>
      <c r="G50" s="8"/>
      <c r="H50" s="8" t="s">
        <v>578</v>
      </c>
      <c r="I50" s="8" t="s">
        <v>473</v>
      </c>
      <c r="J50" s="8" t="s">
        <v>474</v>
      </c>
      <c r="K50" s="8" t="s">
        <v>533</v>
      </c>
      <c r="L50" s="8" t="s">
        <v>534</v>
      </c>
      <c r="M50" s="8" t="s">
        <v>477</v>
      </c>
      <c r="N50" s="24"/>
    </row>
    <row r="51" ht="26.25" customHeight="1" spans="1:14">
      <c r="A51" s="8"/>
      <c r="B51" s="8"/>
      <c r="C51" s="8"/>
      <c r="D51" s="22"/>
      <c r="E51" s="8"/>
      <c r="F51" s="8"/>
      <c r="G51" s="8" t="s">
        <v>496</v>
      </c>
      <c r="H51" s="8" t="s">
        <v>579</v>
      </c>
      <c r="I51" s="8" t="s">
        <v>483</v>
      </c>
      <c r="J51" s="8" t="s">
        <v>484</v>
      </c>
      <c r="K51" s="8" t="s">
        <v>502</v>
      </c>
      <c r="L51" s="8" t="s">
        <v>537</v>
      </c>
      <c r="M51" s="8" t="s">
        <v>561</v>
      </c>
      <c r="N51" s="24"/>
    </row>
    <row r="52" ht="26.25" customHeight="1" spans="1:14">
      <c r="A52" s="8"/>
      <c r="B52" s="8"/>
      <c r="C52" s="8"/>
      <c r="D52" s="22"/>
      <c r="E52" s="8"/>
      <c r="F52" s="8"/>
      <c r="G52" s="8"/>
      <c r="H52" s="8" t="s">
        <v>580</v>
      </c>
      <c r="I52" s="8" t="s">
        <v>483</v>
      </c>
      <c r="J52" s="8" t="s">
        <v>484</v>
      </c>
      <c r="K52" s="8" t="s">
        <v>502</v>
      </c>
      <c r="L52" s="8" t="s">
        <v>537</v>
      </c>
      <c r="M52" s="8" t="s">
        <v>563</v>
      </c>
      <c r="N52" s="24"/>
    </row>
    <row r="53" ht="26.25" customHeight="1" spans="1:14">
      <c r="A53" s="8"/>
      <c r="B53" s="8"/>
      <c r="C53" s="8"/>
      <c r="D53" s="22"/>
      <c r="E53" s="8"/>
      <c r="F53" s="8" t="s">
        <v>503</v>
      </c>
      <c r="G53" s="8" t="s">
        <v>504</v>
      </c>
      <c r="H53" s="8" t="s">
        <v>581</v>
      </c>
      <c r="I53" s="8" t="s">
        <v>506</v>
      </c>
      <c r="J53" s="8"/>
      <c r="K53" s="8" t="s">
        <v>582</v>
      </c>
      <c r="L53" s="8"/>
      <c r="M53" s="8" t="s">
        <v>541</v>
      </c>
      <c r="N53" s="24"/>
    </row>
    <row r="54" ht="26.25" customHeight="1" spans="1:14">
      <c r="A54" s="8"/>
      <c r="B54" s="8"/>
      <c r="C54" s="8"/>
      <c r="D54" s="22"/>
      <c r="E54" s="8"/>
      <c r="F54" s="8"/>
      <c r="G54" s="8" t="s">
        <v>511</v>
      </c>
      <c r="H54" s="8" t="s">
        <v>583</v>
      </c>
      <c r="I54" s="8" t="s">
        <v>506</v>
      </c>
      <c r="J54" s="8"/>
      <c r="K54" s="8" t="s">
        <v>584</v>
      </c>
      <c r="L54" s="8"/>
      <c r="M54" s="8" t="s">
        <v>541</v>
      </c>
      <c r="N54" s="24"/>
    </row>
    <row r="55" ht="26.25" customHeight="1" spans="1:14">
      <c r="A55" s="8"/>
      <c r="B55" s="8"/>
      <c r="C55" s="8"/>
      <c r="D55" s="22"/>
      <c r="E55" s="8"/>
      <c r="F55" s="8" t="s">
        <v>516</v>
      </c>
      <c r="G55" s="8" t="s">
        <v>517</v>
      </c>
      <c r="H55" s="8" t="s">
        <v>585</v>
      </c>
      <c r="I55" s="8" t="s">
        <v>483</v>
      </c>
      <c r="J55" s="8" t="s">
        <v>498</v>
      </c>
      <c r="K55" s="8" t="s">
        <v>519</v>
      </c>
      <c r="L55" s="8" t="s">
        <v>537</v>
      </c>
      <c r="M55" s="8" t="s">
        <v>520</v>
      </c>
      <c r="N55" s="24"/>
    </row>
    <row r="56" ht="26.25" customHeight="1" spans="1:14">
      <c r="A56" s="8" t="s">
        <v>385</v>
      </c>
      <c r="B56" s="8" t="s">
        <v>326</v>
      </c>
      <c r="C56" s="8" t="s">
        <v>468</v>
      </c>
      <c r="D56" s="22">
        <v>248</v>
      </c>
      <c r="E56" s="8" t="s">
        <v>586</v>
      </c>
      <c r="F56" s="8" t="s">
        <v>470</v>
      </c>
      <c r="G56" s="8" t="s">
        <v>471</v>
      </c>
      <c r="H56" s="8" t="s">
        <v>587</v>
      </c>
      <c r="I56" s="8" t="s">
        <v>473</v>
      </c>
      <c r="J56" s="8" t="s">
        <v>474</v>
      </c>
      <c r="K56" s="8" t="s">
        <v>588</v>
      </c>
      <c r="L56" s="8" t="s">
        <v>524</v>
      </c>
      <c r="M56" s="8" t="s">
        <v>477</v>
      </c>
      <c r="N56" s="24"/>
    </row>
    <row r="57" ht="26.25" customHeight="1" spans="1:14">
      <c r="A57" s="8"/>
      <c r="B57" s="8"/>
      <c r="C57" s="8"/>
      <c r="D57" s="22"/>
      <c r="E57" s="8"/>
      <c r="F57" s="8"/>
      <c r="G57" s="8"/>
      <c r="H57" s="8" t="s">
        <v>589</v>
      </c>
      <c r="I57" s="8" t="s">
        <v>473</v>
      </c>
      <c r="J57" s="8" t="s">
        <v>474</v>
      </c>
      <c r="K57" s="8" t="s">
        <v>590</v>
      </c>
      <c r="L57" s="8" t="s">
        <v>524</v>
      </c>
      <c r="M57" s="8" t="s">
        <v>477</v>
      </c>
      <c r="N57" s="24"/>
    </row>
    <row r="58" ht="26.25" customHeight="1" spans="1:14">
      <c r="A58" s="8"/>
      <c r="B58" s="8"/>
      <c r="C58" s="8"/>
      <c r="D58" s="22"/>
      <c r="E58" s="8"/>
      <c r="F58" s="8"/>
      <c r="G58" s="8" t="s">
        <v>481</v>
      </c>
      <c r="H58" s="8" t="s">
        <v>591</v>
      </c>
      <c r="I58" s="8" t="s">
        <v>483</v>
      </c>
      <c r="J58" s="8" t="s">
        <v>484</v>
      </c>
      <c r="K58" s="8" t="s">
        <v>528</v>
      </c>
      <c r="L58" s="8" t="s">
        <v>529</v>
      </c>
      <c r="M58" s="8" t="s">
        <v>477</v>
      </c>
      <c r="N58" s="24"/>
    </row>
    <row r="59" ht="26.25" customHeight="1" spans="1:14">
      <c r="A59" s="8"/>
      <c r="B59" s="8"/>
      <c r="C59" s="8"/>
      <c r="D59" s="22"/>
      <c r="E59" s="8"/>
      <c r="F59" s="8"/>
      <c r="G59" s="8"/>
      <c r="H59" s="8" t="s">
        <v>592</v>
      </c>
      <c r="I59" s="8" t="s">
        <v>483</v>
      </c>
      <c r="J59" s="8" t="s">
        <v>498</v>
      </c>
      <c r="K59" s="8" t="s">
        <v>477</v>
      </c>
      <c r="L59" s="8" t="s">
        <v>531</v>
      </c>
      <c r="M59" s="8" t="s">
        <v>477</v>
      </c>
      <c r="N59" s="24"/>
    </row>
    <row r="60" ht="26.25" customHeight="1" spans="1:14">
      <c r="A60" s="8"/>
      <c r="B60" s="8"/>
      <c r="C60" s="8"/>
      <c r="D60" s="22"/>
      <c r="E60" s="8"/>
      <c r="F60" s="8"/>
      <c r="G60" s="8"/>
      <c r="H60" s="8" t="s">
        <v>593</v>
      </c>
      <c r="I60" s="8" t="s">
        <v>483</v>
      </c>
      <c r="J60" s="8" t="s">
        <v>484</v>
      </c>
      <c r="K60" s="8" t="s">
        <v>594</v>
      </c>
      <c r="L60" s="8" t="s">
        <v>531</v>
      </c>
      <c r="M60" s="8" t="s">
        <v>477</v>
      </c>
      <c r="N60" s="24"/>
    </row>
    <row r="61" ht="26.25" customHeight="1" spans="1:14">
      <c r="A61" s="8"/>
      <c r="B61" s="8"/>
      <c r="C61" s="8"/>
      <c r="D61" s="22"/>
      <c r="E61" s="8"/>
      <c r="F61" s="8"/>
      <c r="G61" s="8" t="s">
        <v>490</v>
      </c>
      <c r="H61" s="8" t="s">
        <v>595</v>
      </c>
      <c r="I61" s="8" t="s">
        <v>483</v>
      </c>
      <c r="J61" s="8" t="s">
        <v>484</v>
      </c>
      <c r="K61" s="8" t="s">
        <v>533</v>
      </c>
      <c r="L61" s="8" t="s">
        <v>534</v>
      </c>
      <c r="M61" s="8" t="s">
        <v>492</v>
      </c>
      <c r="N61" s="24"/>
    </row>
    <row r="62" ht="26.25" customHeight="1" spans="1:14">
      <c r="A62" s="8"/>
      <c r="B62" s="8"/>
      <c r="C62" s="8"/>
      <c r="D62" s="22"/>
      <c r="E62" s="8"/>
      <c r="F62" s="8"/>
      <c r="G62" s="8"/>
      <c r="H62" s="8" t="s">
        <v>596</v>
      </c>
      <c r="I62" s="8" t="s">
        <v>473</v>
      </c>
      <c r="J62" s="8" t="s">
        <v>474</v>
      </c>
      <c r="K62" s="8" t="s">
        <v>597</v>
      </c>
      <c r="L62" s="8" t="s">
        <v>534</v>
      </c>
      <c r="M62" s="8" t="s">
        <v>492</v>
      </c>
      <c r="N62" s="24"/>
    </row>
    <row r="63" ht="26.25" customHeight="1" spans="1:14">
      <c r="A63" s="8"/>
      <c r="B63" s="8"/>
      <c r="C63" s="8"/>
      <c r="D63" s="22"/>
      <c r="E63" s="8"/>
      <c r="F63" s="8"/>
      <c r="G63" s="8"/>
      <c r="H63" s="8" t="s">
        <v>598</v>
      </c>
      <c r="I63" s="8" t="s">
        <v>473</v>
      </c>
      <c r="J63" s="8" t="s">
        <v>474</v>
      </c>
      <c r="K63" s="8" t="s">
        <v>597</v>
      </c>
      <c r="L63" s="8" t="s">
        <v>534</v>
      </c>
      <c r="M63" s="8" t="s">
        <v>552</v>
      </c>
      <c r="N63" s="24"/>
    </row>
    <row r="64" ht="26.25" customHeight="1" spans="1:14">
      <c r="A64" s="8"/>
      <c r="B64" s="8"/>
      <c r="C64" s="8"/>
      <c r="D64" s="22"/>
      <c r="E64" s="8"/>
      <c r="F64" s="8"/>
      <c r="G64" s="8" t="s">
        <v>496</v>
      </c>
      <c r="H64" s="8" t="s">
        <v>599</v>
      </c>
      <c r="I64" s="8" t="s">
        <v>483</v>
      </c>
      <c r="J64" s="8" t="s">
        <v>498</v>
      </c>
      <c r="K64" s="8" t="s">
        <v>499</v>
      </c>
      <c r="L64" s="8" t="s">
        <v>537</v>
      </c>
      <c r="M64" s="8" t="s">
        <v>552</v>
      </c>
      <c r="N64" s="24"/>
    </row>
    <row r="65" ht="26.25" customHeight="1" spans="1:14">
      <c r="A65" s="8"/>
      <c r="B65" s="8"/>
      <c r="C65" s="8"/>
      <c r="D65" s="22"/>
      <c r="E65" s="8"/>
      <c r="F65" s="8"/>
      <c r="G65" s="8"/>
      <c r="H65" s="8" t="s">
        <v>600</v>
      </c>
      <c r="I65" s="8" t="s">
        <v>483</v>
      </c>
      <c r="J65" s="8" t="s">
        <v>498</v>
      </c>
      <c r="K65" s="8" t="s">
        <v>499</v>
      </c>
      <c r="L65" s="8" t="s">
        <v>537</v>
      </c>
      <c r="M65" s="8" t="s">
        <v>552</v>
      </c>
      <c r="N65" s="24"/>
    </row>
    <row r="66" ht="26.25" customHeight="1" spans="1:14">
      <c r="A66" s="8"/>
      <c r="B66" s="8"/>
      <c r="C66" s="8"/>
      <c r="D66" s="22"/>
      <c r="E66" s="8"/>
      <c r="F66" s="8"/>
      <c r="G66" s="8"/>
      <c r="H66" s="8" t="s">
        <v>601</v>
      </c>
      <c r="I66" s="8" t="s">
        <v>483</v>
      </c>
      <c r="J66" s="8" t="s">
        <v>498</v>
      </c>
      <c r="K66" s="8" t="s">
        <v>499</v>
      </c>
      <c r="L66" s="8" t="s">
        <v>537</v>
      </c>
      <c r="M66" s="8" t="s">
        <v>492</v>
      </c>
      <c r="N66" s="24"/>
    </row>
    <row r="67" ht="26.25" customHeight="1" spans="1:14">
      <c r="A67" s="8"/>
      <c r="B67" s="8"/>
      <c r="C67" s="8"/>
      <c r="D67" s="22"/>
      <c r="E67" s="8"/>
      <c r="F67" s="8"/>
      <c r="G67" s="8"/>
      <c r="H67" s="8" t="s">
        <v>602</v>
      </c>
      <c r="I67" s="8" t="s">
        <v>483</v>
      </c>
      <c r="J67" s="8" t="s">
        <v>498</v>
      </c>
      <c r="K67" s="8" t="s">
        <v>499</v>
      </c>
      <c r="L67" s="8" t="s">
        <v>537</v>
      </c>
      <c r="M67" s="8" t="s">
        <v>552</v>
      </c>
      <c r="N67" s="24"/>
    </row>
    <row r="68" ht="26.25" customHeight="1" spans="1:14">
      <c r="A68" s="8"/>
      <c r="B68" s="8"/>
      <c r="C68" s="8"/>
      <c r="D68" s="22"/>
      <c r="E68" s="8"/>
      <c r="F68" s="8" t="s">
        <v>503</v>
      </c>
      <c r="G68" s="8" t="s">
        <v>504</v>
      </c>
      <c r="H68" s="8" t="s">
        <v>603</v>
      </c>
      <c r="I68" s="8" t="s">
        <v>483</v>
      </c>
      <c r="J68" s="8" t="s">
        <v>498</v>
      </c>
      <c r="K68" s="8" t="s">
        <v>520</v>
      </c>
      <c r="L68" s="8" t="s">
        <v>493</v>
      </c>
      <c r="M68" s="8" t="s">
        <v>477</v>
      </c>
      <c r="N68" s="24"/>
    </row>
    <row r="69" ht="26.25" customHeight="1" spans="1:14">
      <c r="A69" s="8"/>
      <c r="B69" s="8"/>
      <c r="C69" s="8"/>
      <c r="D69" s="22"/>
      <c r="E69" s="8"/>
      <c r="F69" s="8"/>
      <c r="G69" s="8"/>
      <c r="H69" s="8" t="s">
        <v>604</v>
      </c>
      <c r="I69" s="8" t="s">
        <v>483</v>
      </c>
      <c r="J69" s="8" t="s">
        <v>498</v>
      </c>
      <c r="K69" s="8" t="s">
        <v>520</v>
      </c>
      <c r="L69" s="8" t="s">
        <v>493</v>
      </c>
      <c r="M69" s="8" t="s">
        <v>477</v>
      </c>
      <c r="N69" s="24"/>
    </row>
    <row r="70" ht="26.25" customHeight="1" spans="1:14">
      <c r="A70" s="8"/>
      <c r="B70" s="8"/>
      <c r="C70" s="8"/>
      <c r="D70" s="22"/>
      <c r="E70" s="8"/>
      <c r="F70" s="8"/>
      <c r="G70" s="8" t="s">
        <v>508</v>
      </c>
      <c r="H70" s="8" t="s">
        <v>605</v>
      </c>
      <c r="I70" s="8" t="s">
        <v>506</v>
      </c>
      <c r="J70" s="8"/>
      <c r="K70" s="8" t="s">
        <v>606</v>
      </c>
      <c r="L70" s="8"/>
      <c r="M70" s="8" t="s">
        <v>477</v>
      </c>
      <c r="N70" s="24"/>
    </row>
    <row r="71" ht="26.25" customHeight="1" spans="1:14">
      <c r="A71" s="8"/>
      <c r="B71" s="8"/>
      <c r="C71" s="8"/>
      <c r="D71" s="22"/>
      <c r="E71" s="8"/>
      <c r="F71" s="8"/>
      <c r="G71" s="8"/>
      <c r="H71" s="8" t="s">
        <v>607</v>
      </c>
      <c r="I71" s="8" t="s">
        <v>506</v>
      </c>
      <c r="J71" s="8"/>
      <c r="K71" s="8" t="s">
        <v>606</v>
      </c>
      <c r="L71" s="8"/>
      <c r="M71" s="8" t="s">
        <v>477</v>
      </c>
      <c r="N71" s="24"/>
    </row>
    <row r="72" ht="26.25" customHeight="1" spans="1:14">
      <c r="A72" s="8"/>
      <c r="B72" s="8"/>
      <c r="C72" s="8"/>
      <c r="D72" s="22"/>
      <c r="E72" s="8"/>
      <c r="F72" s="8"/>
      <c r="G72" s="8" t="s">
        <v>511</v>
      </c>
      <c r="H72" s="8" t="s">
        <v>608</v>
      </c>
      <c r="I72" s="8" t="s">
        <v>506</v>
      </c>
      <c r="J72" s="8"/>
      <c r="K72" s="8" t="s">
        <v>609</v>
      </c>
      <c r="L72" s="8"/>
      <c r="M72" s="8" t="s">
        <v>477</v>
      </c>
      <c r="N72" s="24"/>
    </row>
    <row r="73" ht="26.25" customHeight="1" spans="1:14">
      <c r="A73" s="8"/>
      <c r="B73" s="8"/>
      <c r="C73" s="8"/>
      <c r="D73" s="22"/>
      <c r="E73" s="8"/>
      <c r="F73" s="8"/>
      <c r="G73" s="8" t="s">
        <v>513</v>
      </c>
      <c r="H73" s="8" t="s">
        <v>610</v>
      </c>
      <c r="I73" s="8" t="s">
        <v>506</v>
      </c>
      <c r="J73" s="8"/>
      <c r="K73" s="8" t="s">
        <v>611</v>
      </c>
      <c r="L73" s="8"/>
      <c r="M73" s="8" t="s">
        <v>477</v>
      </c>
      <c r="N73" s="24"/>
    </row>
    <row r="74" ht="26.25" customHeight="1" spans="1:14">
      <c r="A74" s="8"/>
      <c r="B74" s="8"/>
      <c r="C74" s="8"/>
      <c r="D74" s="22"/>
      <c r="E74" s="8"/>
      <c r="F74" s="8" t="s">
        <v>516</v>
      </c>
      <c r="G74" s="8" t="s">
        <v>517</v>
      </c>
      <c r="H74" s="8" t="s">
        <v>612</v>
      </c>
      <c r="I74" s="8" t="s">
        <v>483</v>
      </c>
      <c r="J74" s="8" t="s">
        <v>498</v>
      </c>
      <c r="K74" s="8" t="s">
        <v>499</v>
      </c>
      <c r="L74" s="8" t="s">
        <v>537</v>
      </c>
      <c r="M74" s="8" t="s">
        <v>477</v>
      </c>
      <c r="N74" s="24"/>
    </row>
    <row r="75" ht="26.25" customHeight="1" spans="1:14">
      <c r="A75" s="8"/>
      <c r="B75" s="8"/>
      <c r="C75" s="8"/>
      <c r="D75" s="22"/>
      <c r="E75" s="8"/>
      <c r="F75" s="8"/>
      <c r="G75" s="8"/>
      <c r="H75" s="8" t="s">
        <v>613</v>
      </c>
      <c r="I75" s="8" t="s">
        <v>483</v>
      </c>
      <c r="J75" s="8" t="s">
        <v>498</v>
      </c>
      <c r="K75" s="8" t="s">
        <v>499</v>
      </c>
      <c r="L75" s="8" t="s">
        <v>537</v>
      </c>
      <c r="M75" s="8" t="s">
        <v>477</v>
      </c>
      <c r="N75" s="24"/>
    </row>
    <row r="76" ht="26.25" customHeight="1" spans="1:14">
      <c r="A76" s="8" t="s">
        <v>387</v>
      </c>
      <c r="B76" s="8" t="s">
        <v>326</v>
      </c>
      <c r="C76" s="8" t="s">
        <v>468</v>
      </c>
      <c r="D76" s="22">
        <v>1852.94</v>
      </c>
      <c r="E76" s="8" t="s">
        <v>614</v>
      </c>
      <c r="F76" s="8" t="s">
        <v>470</v>
      </c>
      <c r="G76" s="8" t="s">
        <v>471</v>
      </c>
      <c r="H76" s="8" t="s">
        <v>615</v>
      </c>
      <c r="I76" s="8" t="s">
        <v>483</v>
      </c>
      <c r="J76" s="8" t="s">
        <v>484</v>
      </c>
      <c r="K76" s="8" t="s">
        <v>616</v>
      </c>
      <c r="L76" s="8" t="s">
        <v>617</v>
      </c>
      <c r="M76" s="8" t="s">
        <v>492</v>
      </c>
      <c r="N76" s="24"/>
    </row>
    <row r="77" ht="26.25" customHeight="1" spans="1:14">
      <c r="A77" s="8"/>
      <c r="B77" s="8"/>
      <c r="C77" s="8"/>
      <c r="D77" s="22"/>
      <c r="E77" s="8"/>
      <c r="F77" s="8"/>
      <c r="G77" s="8"/>
      <c r="H77" s="8" t="s">
        <v>618</v>
      </c>
      <c r="I77" s="8" t="s">
        <v>483</v>
      </c>
      <c r="J77" s="8" t="s">
        <v>484</v>
      </c>
      <c r="K77" s="8" t="s">
        <v>619</v>
      </c>
      <c r="L77" s="8" t="s">
        <v>620</v>
      </c>
      <c r="M77" s="8" t="s">
        <v>492</v>
      </c>
      <c r="N77" s="24"/>
    </row>
    <row r="78" ht="26.25" customHeight="1" spans="1:14">
      <c r="A78" s="8"/>
      <c r="B78" s="8"/>
      <c r="C78" s="8"/>
      <c r="D78" s="22"/>
      <c r="E78" s="8"/>
      <c r="F78" s="8"/>
      <c r="G78" s="8"/>
      <c r="H78" s="8" t="s">
        <v>621</v>
      </c>
      <c r="I78" s="8" t="s">
        <v>483</v>
      </c>
      <c r="J78" s="8" t="s">
        <v>484</v>
      </c>
      <c r="K78" s="8" t="s">
        <v>622</v>
      </c>
      <c r="L78" s="8" t="s">
        <v>623</v>
      </c>
      <c r="M78" s="8" t="s">
        <v>594</v>
      </c>
      <c r="N78" s="24"/>
    </row>
    <row r="79" ht="26.25" customHeight="1" spans="1:14">
      <c r="A79" s="8"/>
      <c r="B79" s="8"/>
      <c r="C79" s="8"/>
      <c r="D79" s="22"/>
      <c r="E79" s="8"/>
      <c r="F79" s="8"/>
      <c r="G79" s="8"/>
      <c r="H79" s="8" t="s">
        <v>624</v>
      </c>
      <c r="I79" s="8" t="s">
        <v>483</v>
      </c>
      <c r="J79" s="8" t="s">
        <v>484</v>
      </c>
      <c r="K79" s="8" t="s">
        <v>625</v>
      </c>
      <c r="L79" s="8" t="s">
        <v>623</v>
      </c>
      <c r="M79" s="8" t="s">
        <v>594</v>
      </c>
      <c r="N79" s="24"/>
    </row>
    <row r="80" ht="26.25" customHeight="1" spans="1:14">
      <c r="A80" s="8"/>
      <c r="B80" s="8"/>
      <c r="C80" s="8"/>
      <c r="D80" s="22"/>
      <c r="E80" s="8"/>
      <c r="F80" s="8"/>
      <c r="G80" s="8" t="s">
        <v>481</v>
      </c>
      <c r="H80" s="8" t="s">
        <v>626</v>
      </c>
      <c r="I80" s="8" t="s">
        <v>483</v>
      </c>
      <c r="J80" s="8" t="s">
        <v>484</v>
      </c>
      <c r="K80" s="8" t="s">
        <v>492</v>
      </c>
      <c r="L80" s="8" t="s">
        <v>627</v>
      </c>
      <c r="M80" s="8" t="s">
        <v>492</v>
      </c>
      <c r="N80" s="24"/>
    </row>
    <row r="81" ht="26.25" customHeight="1" spans="1:14">
      <c r="A81" s="8"/>
      <c r="B81" s="8"/>
      <c r="C81" s="8"/>
      <c r="D81" s="22"/>
      <c r="E81" s="8"/>
      <c r="F81" s="8"/>
      <c r="G81" s="8"/>
      <c r="H81" s="8" t="s">
        <v>628</v>
      </c>
      <c r="I81" s="8" t="s">
        <v>483</v>
      </c>
      <c r="J81" s="8" t="s">
        <v>484</v>
      </c>
      <c r="K81" s="8" t="s">
        <v>629</v>
      </c>
      <c r="L81" s="8" t="s">
        <v>554</v>
      </c>
      <c r="M81" s="8" t="s">
        <v>552</v>
      </c>
      <c r="N81" s="24"/>
    </row>
    <row r="82" ht="26.25" customHeight="1" spans="1:14">
      <c r="A82" s="8"/>
      <c r="B82" s="8"/>
      <c r="C82" s="8"/>
      <c r="D82" s="22"/>
      <c r="E82" s="8"/>
      <c r="F82" s="8"/>
      <c r="G82" s="8"/>
      <c r="H82" s="8" t="s">
        <v>630</v>
      </c>
      <c r="I82" s="8" t="s">
        <v>483</v>
      </c>
      <c r="J82" s="8" t="s">
        <v>484</v>
      </c>
      <c r="K82" s="8" t="s">
        <v>631</v>
      </c>
      <c r="L82" s="8" t="s">
        <v>486</v>
      </c>
      <c r="M82" s="8" t="s">
        <v>552</v>
      </c>
      <c r="N82" s="24"/>
    </row>
    <row r="83" ht="26.25" customHeight="1" spans="1:14">
      <c r="A83" s="8"/>
      <c r="B83" s="8"/>
      <c r="C83" s="8"/>
      <c r="D83" s="22"/>
      <c r="E83" s="8"/>
      <c r="F83" s="8"/>
      <c r="G83" s="8"/>
      <c r="H83" s="8" t="s">
        <v>632</v>
      </c>
      <c r="I83" s="8" t="s">
        <v>483</v>
      </c>
      <c r="J83" s="8" t="s">
        <v>484</v>
      </c>
      <c r="K83" s="8" t="s">
        <v>502</v>
      </c>
      <c r="L83" s="8" t="s">
        <v>633</v>
      </c>
      <c r="M83" s="8" t="s">
        <v>552</v>
      </c>
      <c r="N83" s="24"/>
    </row>
    <row r="84" ht="26.25" customHeight="1" spans="1:14">
      <c r="A84" s="8"/>
      <c r="B84" s="8"/>
      <c r="C84" s="8"/>
      <c r="D84" s="22"/>
      <c r="E84" s="8"/>
      <c r="F84" s="8"/>
      <c r="G84" s="8" t="s">
        <v>490</v>
      </c>
      <c r="H84" s="8" t="s">
        <v>634</v>
      </c>
      <c r="I84" s="8" t="s">
        <v>506</v>
      </c>
      <c r="J84" s="8"/>
      <c r="K84" s="8" t="s">
        <v>635</v>
      </c>
      <c r="L84" s="8"/>
      <c r="M84" s="8" t="s">
        <v>492</v>
      </c>
      <c r="N84" s="24"/>
    </row>
    <row r="85" ht="26.25" customHeight="1" spans="1:14">
      <c r="A85" s="8"/>
      <c r="B85" s="8"/>
      <c r="C85" s="8"/>
      <c r="D85" s="22"/>
      <c r="E85" s="8"/>
      <c r="F85" s="8"/>
      <c r="G85" s="8"/>
      <c r="H85" s="8" t="s">
        <v>636</v>
      </c>
      <c r="I85" s="8" t="s">
        <v>506</v>
      </c>
      <c r="J85" s="8"/>
      <c r="K85" s="8" t="s">
        <v>637</v>
      </c>
      <c r="L85" s="8"/>
      <c r="M85" s="8" t="s">
        <v>594</v>
      </c>
      <c r="N85" s="24"/>
    </row>
    <row r="86" ht="26.25" customHeight="1" spans="1:14">
      <c r="A86" s="8"/>
      <c r="B86" s="8"/>
      <c r="C86" s="8"/>
      <c r="D86" s="22"/>
      <c r="E86" s="8"/>
      <c r="F86" s="8"/>
      <c r="G86" s="8"/>
      <c r="H86" s="8" t="s">
        <v>638</v>
      </c>
      <c r="I86" s="8" t="s">
        <v>506</v>
      </c>
      <c r="J86" s="8"/>
      <c r="K86" s="8" t="s">
        <v>635</v>
      </c>
      <c r="L86" s="8"/>
      <c r="M86" s="8" t="s">
        <v>492</v>
      </c>
      <c r="N86" s="24"/>
    </row>
    <row r="87" ht="26.25" customHeight="1" spans="1:14">
      <c r="A87" s="8"/>
      <c r="B87" s="8"/>
      <c r="C87" s="8"/>
      <c r="D87" s="22"/>
      <c r="E87" s="8"/>
      <c r="F87" s="8"/>
      <c r="G87" s="8"/>
      <c r="H87" s="8" t="s">
        <v>639</v>
      </c>
      <c r="I87" s="8" t="s">
        <v>506</v>
      </c>
      <c r="J87" s="8"/>
      <c r="K87" s="8" t="s">
        <v>640</v>
      </c>
      <c r="L87" s="8"/>
      <c r="M87" s="8" t="s">
        <v>594</v>
      </c>
      <c r="N87" s="24"/>
    </row>
    <row r="88" ht="26.25" customHeight="1" spans="1:14">
      <c r="A88" s="8"/>
      <c r="B88" s="8"/>
      <c r="C88" s="8"/>
      <c r="D88" s="22"/>
      <c r="E88" s="8"/>
      <c r="F88" s="8"/>
      <c r="G88" s="8" t="s">
        <v>496</v>
      </c>
      <c r="H88" s="8" t="s">
        <v>641</v>
      </c>
      <c r="I88" s="8" t="s">
        <v>483</v>
      </c>
      <c r="J88" s="8" t="s">
        <v>498</v>
      </c>
      <c r="K88" s="8" t="s">
        <v>499</v>
      </c>
      <c r="L88" s="8" t="s">
        <v>537</v>
      </c>
      <c r="M88" s="8" t="s">
        <v>477</v>
      </c>
      <c r="N88" s="24"/>
    </row>
    <row r="89" ht="26.25" customHeight="1" spans="1:14">
      <c r="A89" s="8"/>
      <c r="B89" s="8"/>
      <c r="C89" s="8"/>
      <c r="D89" s="22"/>
      <c r="E89" s="8"/>
      <c r="F89" s="8"/>
      <c r="G89" s="8"/>
      <c r="H89" s="8" t="s">
        <v>642</v>
      </c>
      <c r="I89" s="8" t="s">
        <v>483</v>
      </c>
      <c r="J89" s="8" t="s">
        <v>498</v>
      </c>
      <c r="K89" s="8" t="s">
        <v>499</v>
      </c>
      <c r="L89" s="8" t="s">
        <v>537</v>
      </c>
      <c r="M89" s="8" t="s">
        <v>477</v>
      </c>
      <c r="N89" s="24"/>
    </row>
    <row r="90" ht="26.25" customHeight="1" spans="1:14">
      <c r="A90" s="8"/>
      <c r="B90" s="8"/>
      <c r="C90" s="8"/>
      <c r="D90" s="22"/>
      <c r="E90" s="8"/>
      <c r="F90" s="8"/>
      <c r="G90" s="8"/>
      <c r="H90" s="8" t="s">
        <v>643</v>
      </c>
      <c r="I90" s="8" t="s">
        <v>483</v>
      </c>
      <c r="J90" s="8" t="s">
        <v>484</v>
      </c>
      <c r="K90" s="8" t="s">
        <v>502</v>
      </c>
      <c r="L90" s="8" t="s">
        <v>537</v>
      </c>
      <c r="M90" s="8" t="s">
        <v>477</v>
      </c>
      <c r="N90" s="24"/>
    </row>
    <row r="91" ht="26.25" customHeight="1" spans="1:14">
      <c r="A91" s="8"/>
      <c r="B91" s="8"/>
      <c r="C91" s="8"/>
      <c r="D91" s="22"/>
      <c r="E91" s="8"/>
      <c r="F91" s="8" t="s">
        <v>503</v>
      </c>
      <c r="G91" s="8" t="s">
        <v>504</v>
      </c>
      <c r="H91" s="8" t="s">
        <v>644</v>
      </c>
      <c r="I91" s="8" t="s">
        <v>506</v>
      </c>
      <c r="J91" s="8"/>
      <c r="K91" s="8" t="s">
        <v>645</v>
      </c>
      <c r="L91" s="8"/>
      <c r="M91" s="8" t="s">
        <v>597</v>
      </c>
      <c r="N91" s="24"/>
    </row>
    <row r="92" ht="26.25" customHeight="1" spans="1:14">
      <c r="A92" s="8"/>
      <c r="B92" s="8"/>
      <c r="C92" s="8"/>
      <c r="D92" s="22"/>
      <c r="E92" s="8"/>
      <c r="F92" s="8"/>
      <c r="G92" s="8"/>
      <c r="H92" s="8" t="s">
        <v>646</v>
      </c>
      <c r="I92" s="8" t="s">
        <v>506</v>
      </c>
      <c r="J92" s="8"/>
      <c r="K92" s="8" t="s">
        <v>647</v>
      </c>
      <c r="L92" s="8"/>
      <c r="M92" s="8" t="s">
        <v>597</v>
      </c>
      <c r="N92" s="24"/>
    </row>
    <row r="93" ht="26.25" customHeight="1" spans="1:14">
      <c r="A93" s="8"/>
      <c r="B93" s="8"/>
      <c r="C93" s="8"/>
      <c r="D93" s="22"/>
      <c r="E93" s="8"/>
      <c r="F93" s="8"/>
      <c r="G93" s="8" t="s">
        <v>508</v>
      </c>
      <c r="H93" s="8" t="s">
        <v>648</v>
      </c>
      <c r="I93" s="8" t="s">
        <v>506</v>
      </c>
      <c r="J93" s="8"/>
      <c r="K93" s="8" t="s">
        <v>649</v>
      </c>
      <c r="L93" s="8"/>
      <c r="M93" s="8" t="s">
        <v>597</v>
      </c>
      <c r="N93" s="24"/>
    </row>
    <row r="94" ht="26.25" customHeight="1" spans="1:14">
      <c r="A94" s="8"/>
      <c r="B94" s="8"/>
      <c r="C94" s="8"/>
      <c r="D94" s="22"/>
      <c r="E94" s="8"/>
      <c r="F94" s="8"/>
      <c r="G94" s="8"/>
      <c r="H94" s="8" t="s">
        <v>650</v>
      </c>
      <c r="I94" s="8" t="s">
        <v>506</v>
      </c>
      <c r="J94" s="8"/>
      <c r="K94" s="8" t="s">
        <v>651</v>
      </c>
      <c r="L94" s="8"/>
      <c r="M94" s="8" t="s">
        <v>597</v>
      </c>
      <c r="N94" s="24"/>
    </row>
    <row r="95" ht="26.25" customHeight="1" spans="1:14">
      <c r="A95" s="8"/>
      <c r="B95" s="8"/>
      <c r="C95" s="8"/>
      <c r="D95" s="22"/>
      <c r="E95" s="8"/>
      <c r="F95" s="8"/>
      <c r="G95" s="8" t="s">
        <v>511</v>
      </c>
      <c r="H95" s="8" t="s">
        <v>652</v>
      </c>
      <c r="I95" s="8" t="s">
        <v>506</v>
      </c>
      <c r="J95" s="8"/>
      <c r="K95" s="8" t="s">
        <v>653</v>
      </c>
      <c r="L95" s="8"/>
      <c r="M95" s="8" t="s">
        <v>597</v>
      </c>
      <c r="N95" s="24"/>
    </row>
    <row r="96" ht="26.25" customHeight="1" spans="1:14">
      <c r="A96" s="8"/>
      <c r="B96" s="8"/>
      <c r="C96" s="8"/>
      <c r="D96" s="22"/>
      <c r="E96" s="8"/>
      <c r="F96" s="8" t="s">
        <v>516</v>
      </c>
      <c r="G96" s="8" t="s">
        <v>517</v>
      </c>
      <c r="H96" s="8" t="s">
        <v>654</v>
      </c>
      <c r="I96" s="8" t="s">
        <v>483</v>
      </c>
      <c r="J96" s="8" t="s">
        <v>498</v>
      </c>
      <c r="K96" s="8" t="s">
        <v>519</v>
      </c>
      <c r="L96" s="8" t="s">
        <v>537</v>
      </c>
      <c r="M96" s="8" t="s">
        <v>520</v>
      </c>
      <c r="N96" s="24"/>
    </row>
    <row r="97" ht="26.25" customHeight="1" spans="1:14">
      <c r="A97" s="8" t="s">
        <v>389</v>
      </c>
      <c r="B97" s="8" t="s">
        <v>326</v>
      </c>
      <c r="C97" s="8" t="s">
        <v>468</v>
      </c>
      <c r="D97" s="22">
        <v>1500</v>
      </c>
      <c r="E97" s="8" t="s">
        <v>655</v>
      </c>
      <c r="F97" s="8" t="s">
        <v>470</v>
      </c>
      <c r="G97" s="8" t="s">
        <v>471</v>
      </c>
      <c r="H97" s="8" t="s">
        <v>656</v>
      </c>
      <c r="I97" s="8" t="s">
        <v>473</v>
      </c>
      <c r="J97" s="8" t="s">
        <v>474</v>
      </c>
      <c r="K97" s="8" t="s">
        <v>657</v>
      </c>
      <c r="L97" s="8" t="s">
        <v>524</v>
      </c>
      <c r="M97" s="8" t="s">
        <v>477</v>
      </c>
      <c r="N97" s="24"/>
    </row>
    <row r="98" ht="26.25" customHeight="1" spans="1:14">
      <c r="A98" s="8"/>
      <c r="B98" s="8"/>
      <c r="C98" s="8"/>
      <c r="D98" s="22"/>
      <c r="E98" s="8"/>
      <c r="F98" s="8"/>
      <c r="G98" s="8"/>
      <c r="H98" s="8" t="s">
        <v>550</v>
      </c>
      <c r="I98" s="8" t="s">
        <v>473</v>
      </c>
      <c r="J98" s="8" t="s">
        <v>474</v>
      </c>
      <c r="K98" s="8" t="s">
        <v>658</v>
      </c>
      <c r="L98" s="8" t="s">
        <v>524</v>
      </c>
      <c r="M98" s="8" t="s">
        <v>477</v>
      </c>
      <c r="N98" s="24"/>
    </row>
    <row r="99" ht="26.25" customHeight="1" spans="1:14">
      <c r="A99" s="8"/>
      <c r="B99" s="8"/>
      <c r="C99" s="8"/>
      <c r="D99" s="22"/>
      <c r="E99" s="8"/>
      <c r="F99" s="8"/>
      <c r="G99" s="8" t="s">
        <v>481</v>
      </c>
      <c r="H99" s="8" t="s">
        <v>659</v>
      </c>
      <c r="I99" s="8" t="s">
        <v>483</v>
      </c>
      <c r="J99" s="8" t="s">
        <v>498</v>
      </c>
      <c r="K99" s="8" t="s">
        <v>660</v>
      </c>
      <c r="L99" s="8" t="s">
        <v>661</v>
      </c>
      <c r="M99" s="8" t="s">
        <v>552</v>
      </c>
      <c r="N99" s="24"/>
    </row>
    <row r="100" ht="26.25" customHeight="1" spans="1:14">
      <c r="A100" s="8"/>
      <c r="B100" s="8"/>
      <c r="C100" s="8"/>
      <c r="D100" s="22"/>
      <c r="E100" s="8"/>
      <c r="F100" s="8"/>
      <c r="G100" s="8"/>
      <c r="H100" s="8" t="s">
        <v>662</v>
      </c>
      <c r="I100" s="8" t="s">
        <v>483</v>
      </c>
      <c r="J100" s="8" t="s">
        <v>498</v>
      </c>
      <c r="K100" s="8" t="s">
        <v>663</v>
      </c>
      <c r="L100" s="8" t="s">
        <v>664</v>
      </c>
      <c r="M100" s="8" t="s">
        <v>552</v>
      </c>
      <c r="N100" s="24"/>
    </row>
    <row r="101" ht="26.25" customHeight="1" spans="1:14">
      <c r="A101" s="8"/>
      <c r="B101" s="8"/>
      <c r="C101" s="8"/>
      <c r="D101" s="22"/>
      <c r="E101" s="8"/>
      <c r="F101" s="8"/>
      <c r="G101" s="8"/>
      <c r="H101" s="8" t="s">
        <v>665</v>
      </c>
      <c r="I101" s="8" t="s">
        <v>483</v>
      </c>
      <c r="J101" s="8" t="s">
        <v>498</v>
      </c>
      <c r="K101" s="8" t="s">
        <v>666</v>
      </c>
      <c r="L101" s="8" t="s">
        <v>664</v>
      </c>
      <c r="M101" s="8" t="s">
        <v>552</v>
      </c>
      <c r="N101" s="24"/>
    </row>
    <row r="102" ht="26.25" customHeight="1" spans="1:14">
      <c r="A102" s="8"/>
      <c r="B102" s="8"/>
      <c r="C102" s="8"/>
      <c r="D102" s="22"/>
      <c r="E102" s="8"/>
      <c r="F102" s="8"/>
      <c r="G102" s="8"/>
      <c r="H102" s="8" t="s">
        <v>667</v>
      </c>
      <c r="I102" s="8" t="s">
        <v>483</v>
      </c>
      <c r="J102" s="8" t="s">
        <v>498</v>
      </c>
      <c r="K102" s="8" t="s">
        <v>668</v>
      </c>
      <c r="L102" s="8" t="s">
        <v>669</v>
      </c>
      <c r="M102" s="8" t="s">
        <v>492</v>
      </c>
      <c r="N102" s="24"/>
    </row>
    <row r="103" ht="26.25" customHeight="1" spans="1:14">
      <c r="A103" s="8"/>
      <c r="B103" s="8"/>
      <c r="C103" s="8"/>
      <c r="D103" s="22"/>
      <c r="E103" s="8"/>
      <c r="F103" s="8"/>
      <c r="G103" s="8" t="s">
        <v>490</v>
      </c>
      <c r="H103" s="8" t="s">
        <v>670</v>
      </c>
      <c r="I103" s="8" t="s">
        <v>483</v>
      </c>
      <c r="J103" s="8" t="s">
        <v>498</v>
      </c>
      <c r="K103" s="8" t="s">
        <v>671</v>
      </c>
      <c r="L103" s="8" t="s">
        <v>672</v>
      </c>
      <c r="M103" s="8" t="s">
        <v>477</v>
      </c>
      <c r="N103" s="24"/>
    </row>
    <row r="104" ht="26.25" customHeight="1" spans="1:14">
      <c r="A104" s="8"/>
      <c r="B104" s="8"/>
      <c r="C104" s="8"/>
      <c r="D104" s="22"/>
      <c r="E104" s="8"/>
      <c r="F104" s="8"/>
      <c r="G104" s="8"/>
      <c r="H104" s="8" t="s">
        <v>673</v>
      </c>
      <c r="I104" s="8" t="s">
        <v>483</v>
      </c>
      <c r="J104" s="8" t="s">
        <v>498</v>
      </c>
      <c r="K104" s="8" t="s">
        <v>492</v>
      </c>
      <c r="L104" s="8" t="s">
        <v>672</v>
      </c>
      <c r="M104" s="8" t="s">
        <v>477</v>
      </c>
      <c r="N104" s="24"/>
    </row>
    <row r="105" ht="26.25" customHeight="1" spans="1:14">
      <c r="A105" s="8"/>
      <c r="B105" s="8"/>
      <c r="C105" s="8"/>
      <c r="D105" s="22"/>
      <c r="E105" s="8"/>
      <c r="F105" s="8"/>
      <c r="G105" s="8" t="s">
        <v>496</v>
      </c>
      <c r="H105" s="8" t="s">
        <v>674</v>
      </c>
      <c r="I105" s="8" t="s">
        <v>483</v>
      </c>
      <c r="J105" s="8" t="s">
        <v>498</v>
      </c>
      <c r="K105" s="8" t="s">
        <v>545</v>
      </c>
      <c r="L105" s="8" t="s">
        <v>537</v>
      </c>
      <c r="M105" s="8" t="s">
        <v>487</v>
      </c>
      <c r="N105" s="24"/>
    </row>
    <row r="106" ht="26.25" customHeight="1" spans="1:14">
      <c r="A106" s="8"/>
      <c r="B106" s="8"/>
      <c r="C106" s="8"/>
      <c r="D106" s="22"/>
      <c r="E106" s="8"/>
      <c r="F106" s="8"/>
      <c r="G106" s="8"/>
      <c r="H106" s="8" t="s">
        <v>675</v>
      </c>
      <c r="I106" s="8" t="s">
        <v>483</v>
      </c>
      <c r="J106" s="8" t="s">
        <v>498</v>
      </c>
      <c r="K106" s="8" t="s">
        <v>545</v>
      </c>
      <c r="L106" s="8" t="s">
        <v>537</v>
      </c>
      <c r="M106" s="8" t="s">
        <v>487</v>
      </c>
      <c r="N106" s="24"/>
    </row>
    <row r="107" ht="26.25" customHeight="1" spans="1:14">
      <c r="A107" s="8"/>
      <c r="B107" s="8"/>
      <c r="C107" s="8"/>
      <c r="D107" s="22"/>
      <c r="E107" s="8"/>
      <c r="F107" s="8" t="s">
        <v>503</v>
      </c>
      <c r="G107" s="8" t="s">
        <v>504</v>
      </c>
      <c r="H107" s="8" t="s">
        <v>676</v>
      </c>
      <c r="I107" s="8" t="s">
        <v>506</v>
      </c>
      <c r="J107" s="8"/>
      <c r="K107" s="8" t="s">
        <v>677</v>
      </c>
      <c r="L107" s="8"/>
      <c r="M107" s="8" t="s">
        <v>487</v>
      </c>
      <c r="N107" s="24"/>
    </row>
    <row r="108" ht="26.25" customHeight="1" spans="1:14">
      <c r="A108" s="8"/>
      <c r="B108" s="8"/>
      <c r="C108" s="8"/>
      <c r="D108" s="22"/>
      <c r="E108" s="8"/>
      <c r="F108" s="8"/>
      <c r="G108" s="8" t="s">
        <v>508</v>
      </c>
      <c r="H108" s="8" t="s">
        <v>678</v>
      </c>
      <c r="I108" s="8" t="s">
        <v>506</v>
      </c>
      <c r="J108" s="8"/>
      <c r="K108" s="8" t="s">
        <v>679</v>
      </c>
      <c r="L108" s="8"/>
      <c r="M108" s="8" t="s">
        <v>487</v>
      </c>
      <c r="N108" s="24"/>
    </row>
    <row r="109" ht="26.25" customHeight="1" spans="1:14">
      <c r="A109" s="8"/>
      <c r="B109" s="8"/>
      <c r="C109" s="8"/>
      <c r="D109" s="22"/>
      <c r="E109" s="8"/>
      <c r="F109" s="8"/>
      <c r="G109" s="8" t="s">
        <v>511</v>
      </c>
      <c r="H109" s="8" t="s">
        <v>680</v>
      </c>
      <c r="I109" s="8" t="s">
        <v>506</v>
      </c>
      <c r="J109" s="8"/>
      <c r="K109" s="8" t="s">
        <v>679</v>
      </c>
      <c r="L109" s="8"/>
      <c r="M109" s="8" t="s">
        <v>487</v>
      </c>
      <c r="N109" s="24"/>
    </row>
    <row r="110" ht="26.25" customHeight="1" spans="1:14">
      <c r="A110" s="8"/>
      <c r="B110" s="8"/>
      <c r="C110" s="8"/>
      <c r="D110" s="22"/>
      <c r="E110" s="8"/>
      <c r="F110" s="8"/>
      <c r="G110" s="8" t="s">
        <v>513</v>
      </c>
      <c r="H110" s="8" t="s">
        <v>681</v>
      </c>
      <c r="I110" s="8" t="s">
        <v>506</v>
      </c>
      <c r="J110" s="8"/>
      <c r="K110" s="8" t="s">
        <v>682</v>
      </c>
      <c r="L110" s="8"/>
      <c r="M110" s="8" t="s">
        <v>487</v>
      </c>
      <c r="N110" s="24"/>
    </row>
    <row r="111" ht="26.25" customHeight="1" spans="1:14">
      <c r="A111" s="8"/>
      <c r="B111" s="8"/>
      <c r="C111" s="8"/>
      <c r="D111" s="22"/>
      <c r="E111" s="8"/>
      <c r="F111" s="8" t="s">
        <v>516</v>
      </c>
      <c r="G111" s="8" t="s">
        <v>517</v>
      </c>
      <c r="H111" s="8" t="s">
        <v>518</v>
      </c>
      <c r="I111" s="8" t="s">
        <v>483</v>
      </c>
      <c r="J111" s="8" t="s">
        <v>498</v>
      </c>
      <c r="K111" s="8" t="s">
        <v>519</v>
      </c>
      <c r="L111" s="8" t="s">
        <v>537</v>
      </c>
      <c r="M111" s="8" t="s">
        <v>520</v>
      </c>
      <c r="N111" s="24"/>
    </row>
    <row r="112" ht="26.25" customHeight="1" spans="1:14">
      <c r="A112" s="8" t="s">
        <v>391</v>
      </c>
      <c r="B112" s="8" t="s">
        <v>326</v>
      </c>
      <c r="C112" s="8" t="s">
        <v>468</v>
      </c>
      <c r="D112" s="22">
        <v>1030</v>
      </c>
      <c r="E112" s="8" t="s">
        <v>683</v>
      </c>
      <c r="F112" s="8" t="s">
        <v>470</v>
      </c>
      <c r="G112" s="8" t="s">
        <v>471</v>
      </c>
      <c r="H112" s="8" t="s">
        <v>684</v>
      </c>
      <c r="I112" s="8" t="s">
        <v>473</v>
      </c>
      <c r="J112" s="8" t="s">
        <v>474</v>
      </c>
      <c r="K112" s="8" t="s">
        <v>685</v>
      </c>
      <c r="L112" s="8" t="s">
        <v>524</v>
      </c>
      <c r="M112" s="8" t="s">
        <v>477</v>
      </c>
      <c r="N112" s="24"/>
    </row>
    <row r="113" ht="26.25" customHeight="1" spans="1:14">
      <c r="A113" s="8"/>
      <c r="B113" s="8"/>
      <c r="C113" s="8"/>
      <c r="D113" s="22"/>
      <c r="E113" s="8"/>
      <c r="F113" s="8"/>
      <c r="G113" s="8"/>
      <c r="H113" s="8" t="s">
        <v>686</v>
      </c>
      <c r="I113" s="8" t="s">
        <v>473</v>
      </c>
      <c r="J113" s="8" t="s">
        <v>474</v>
      </c>
      <c r="K113" s="8" t="s">
        <v>687</v>
      </c>
      <c r="L113" s="8" t="s">
        <v>524</v>
      </c>
      <c r="M113" s="8" t="s">
        <v>477</v>
      </c>
      <c r="N113" s="24"/>
    </row>
    <row r="114" ht="26.25" customHeight="1" spans="1:14">
      <c r="A114" s="8"/>
      <c r="B114" s="8"/>
      <c r="C114" s="8"/>
      <c r="D114" s="22"/>
      <c r="E114" s="8"/>
      <c r="F114" s="8"/>
      <c r="G114" s="8" t="s">
        <v>481</v>
      </c>
      <c r="H114" s="8" t="s">
        <v>688</v>
      </c>
      <c r="I114" s="8" t="s">
        <v>483</v>
      </c>
      <c r="J114" s="8" t="s">
        <v>498</v>
      </c>
      <c r="K114" s="8" t="s">
        <v>689</v>
      </c>
      <c r="L114" s="8" t="s">
        <v>690</v>
      </c>
      <c r="M114" s="8" t="s">
        <v>487</v>
      </c>
      <c r="N114" s="24"/>
    </row>
    <row r="115" ht="26.25" customHeight="1" spans="1:14">
      <c r="A115" s="8"/>
      <c r="B115" s="8"/>
      <c r="C115" s="8"/>
      <c r="D115" s="22"/>
      <c r="E115" s="8"/>
      <c r="F115" s="8"/>
      <c r="G115" s="8"/>
      <c r="H115" s="8" t="s">
        <v>665</v>
      </c>
      <c r="I115" s="8" t="s">
        <v>483</v>
      </c>
      <c r="J115" s="8" t="s">
        <v>498</v>
      </c>
      <c r="K115" s="8" t="s">
        <v>691</v>
      </c>
      <c r="L115" s="8" t="s">
        <v>692</v>
      </c>
      <c r="M115" s="8" t="s">
        <v>487</v>
      </c>
      <c r="N115" s="24"/>
    </row>
    <row r="116" ht="26.25" customHeight="1" spans="1:14">
      <c r="A116" s="8"/>
      <c r="B116" s="8"/>
      <c r="C116" s="8"/>
      <c r="D116" s="22"/>
      <c r="E116" s="8"/>
      <c r="F116" s="8"/>
      <c r="G116" s="8" t="s">
        <v>490</v>
      </c>
      <c r="H116" s="8" t="s">
        <v>693</v>
      </c>
      <c r="I116" s="8" t="s">
        <v>483</v>
      </c>
      <c r="J116" s="8" t="s">
        <v>484</v>
      </c>
      <c r="K116" s="8" t="s">
        <v>520</v>
      </c>
      <c r="L116" s="8" t="s">
        <v>672</v>
      </c>
      <c r="M116" s="8" t="s">
        <v>477</v>
      </c>
      <c r="N116" s="24"/>
    </row>
    <row r="117" ht="26.25" customHeight="1" spans="1:14">
      <c r="A117" s="8"/>
      <c r="B117" s="8"/>
      <c r="C117" s="8"/>
      <c r="D117" s="22"/>
      <c r="E117" s="8"/>
      <c r="F117" s="8"/>
      <c r="G117" s="8"/>
      <c r="H117" s="8" t="s">
        <v>694</v>
      </c>
      <c r="I117" s="8" t="s">
        <v>483</v>
      </c>
      <c r="J117" s="8" t="s">
        <v>484</v>
      </c>
      <c r="K117" s="8" t="s">
        <v>492</v>
      </c>
      <c r="L117" s="8" t="s">
        <v>672</v>
      </c>
      <c r="M117" s="8" t="s">
        <v>477</v>
      </c>
      <c r="N117" s="24"/>
    </row>
    <row r="118" ht="26.25" customHeight="1" spans="1:14">
      <c r="A118" s="8"/>
      <c r="B118" s="8"/>
      <c r="C118" s="8"/>
      <c r="D118" s="22"/>
      <c r="E118" s="8"/>
      <c r="F118" s="8"/>
      <c r="G118" s="8" t="s">
        <v>496</v>
      </c>
      <c r="H118" s="8" t="s">
        <v>695</v>
      </c>
      <c r="I118" s="8" t="s">
        <v>483</v>
      </c>
      <c r="J118" s="8" t="s">
        <v>498</v>
      </c>
      <c r="K118" s="8" t="s">
        <v>499</v>
      </c>
      <c r="L118" s="8" t="s">
        <v>537</v>
      </c>
      <c r="M118" s="8" t="s">
        <v>487</v>
      </c>
      <c r="N118" s="24"/>
    </row>
    <row r="119" ht="26.25" customHeight="1" spans="1:14">
      <c r="A119" s="8"/>
      <c r="B119" s="8"/>
      <c r="C119" s="8"/>
      <c r="D119" s="22"/>
      <c r="E119" s="8"/>
      <c r="F119" s="8"/>
      <c r="G119" s="8"/>
      <c r="H119" s="8" t="s">
        <v>696</v>
      </c>
      <c r="I119" s="8" t="s">
        <v>506</v>
      </c>
      <c r="J119" s="8"/>
      <c r="K119" s="8" t="s">
        <v>697</v>
      </c>
      <c r="L119" s="8"/>
      <c r="M119" s="8" t="s">
        <v>487</v>
      </c>
      <c r="N119" s="24"/>
    </row>
    <row r="120" ht="26.25" customHeight="1" spans="1:14">
      <c r="A120" s="8"/>
      <c r="B120" s="8"/>
      <c r="C120" s="8"/>
      <c r="D120" s="22"/>
      <c r="E120" s="8"/>
      <c r="F120" s="8" t="s">
        <v>503</v>
      </c>
      <c r="G120" s="8" t="s">
        <v>504</v>
      </c>
      <c r="H120" s="8" t="s">
        <v>698</v>
      </c>
      <c r="I120" s="8" t="s">
        <v>506</v>
      </c>
      <c r="J120" s="8"/>
      <c r="K120" s="8" t="s">
        <v>699</v>
      </c>
      <c r="L120" s="8"/>
      <c r="M120" s="8" t="s">
        <v>487</v>
      </c>
      <c r="N120" s="24"/>
    </row>
    <row r="121" ht="26.25" customHeight="1" spans="1:14">
      <c r="A121" s="8"/>
      <c r="B121" s="8"/>
      <c r="C121" s="8"/>
      <c r="D121" s="22"/>
      <c r="E121" s="8"/>
      <c r="F121" s="8"/>
      <c r="G121" s="8" t="s">
        <v>508</v>
      </c>
      <c r="H121" s="8" t="s">
        <v>700</v>
      </c>
      <c r="I121" s="8" t="s">
        <v>506</v>
      </c>
      <c r="J121" s="8"/>
      <c r="K121" s="8" t="s">
        <v>679</v>
      </c>
      <c r="L121" s="8"/>
      <c r="M121" s="8" t="s">
        <v>487</v>
      </c>
      <c r="N121" s="24"/>
    </row>
    <row r="122" ht="26.25" customHeight="1" spans="1:14">
      <c r="A122" s="8"/>
      <c r="B122" s="8"/>
      <c r="C122" s="8"/>
      <c r="D122" s="22"/>
      <c r="E122" s="8"/>
      <c r="F122" s="8"/>
      <c r="G122" s="8" t="s">
        <v>511</v>
      </c>
      <c r="H122" s="8" t="s">
        <v>701</v>
      </c>
      <c r="I122" s="8" t="s">
        <v>506</v>
      </c>
      <c r="J122" s="8"/>
      <c r="K122" s="8" t="s">
        <v>702</v>
      </c>
      <c r="L122" s="8"/>
      <c r="M122" s="8" t="s">
        <v>487</v>
      </c>
      <c r="N122" s="24"/>
    </row>
    <row r="123" ht="26.25" customHeight="1" spans="1:14">
      <c r="A123" s="8"/>
      <c r="B123" s="8"/>
      <c r="C123" s="8"/>
      <c r="D123" s="22"/>
      <c r="E123" s="8"/>
      <c r="F123" s="8"/>
      <c r="G123" s="8" t="s">
        <v>513</v>
      </c>
      <c r="H123" s="8" t="s">
        <v>703</v>
      </c>
      <c r="I123" s="8" t="s">
        <v>506</v>
      </c>
      <c r="J123" s="8"/>
      <c r="K123" s="8" t="s">
        <v>702</v>
      </c>
      <c r="L123" s="8"/>
      <c r="M123" s="8" t="s">
        <v>487</v>
      </c>
      <c r="N123" s="24"/>
    </row>
    <row r="124" ht="26.25" customHeight="1" spans="1:14">
      <c r="A124" s="8"/>
      <c r="B124" s="8"/>
      <c r="C124" s="8"/>
      <c r="D124" s="22"/>
      <c r="E124" s="8"/>
      <c r="F124" s="8" t="s">
        <v>516</v>
      </c>
      <c r="G124" s="8" t="s">
        <v>517</v>
      </c>
      <c r="H124" s="8" t="s">
        <v>704</v>
      </c>
      <c r="I124" s="8" t="s">
        <v>483</v>
      </c>
      <c r="J124" s="8" t="s">
        <v>498</v>
      </c>
      <c r="K124" s="8" t="s">
        <v>519</v>
      </c>
      <c r="L124" s="8" t="s">
        <v>537</v>
      </c>
      <c r="M124" s="8" t="s">
        <v>520</v>
      </c>
      <c r="N124" s="24"/>
    </row>
    <row r="125" ht="26.25" customHeight="1" spans="1:14">
      <c r="A125" s="8" t="s">
        <v>375</v>
      </c>
      <c r="B125" s="8" t="s">
        <v>326</v>
      </c>
      <c r="C125" s="8" t="s">
        <v>468</v>
      </c>
      <c r="D125" s="22">
        <v>78</v>
      </c>
      <c r="E125" s="8" t="s">
        <v>705</v>
      </c>
      <c r="F125" s="8" t="s">
        <v>470</v>
      </c>
      <c r="G125" s="8" t="s">
        <v>471</v>
      </c>
      <c r="H125" s="8" t="s">
        <v>706</v>
      </c>
      <c r="I125" s="8" t="s">
        <v>483</v>
      </c>
      <c r="J125" s="8" t="s">
        <v>484</v>
      </c>
      <c r="K125" s="8" t="s">
        <v>707</v>
      </c>
      <c r="L125" s="8" t="s">
        <v>524</v>
      </c>
      <c r="M125" s="8" t="s">
        <v>477</v>
      </c>
      <c r="N125" s="24"/>
    </row>
    <row r="126" ht="26.25" customHeight="1" spans="1:14">
      <c r="A126" s="8"/>
      <c r="B126" s="8"/>
      <c r="C126" s="8"/>
      <c r="D126" s="22"/>
      <c r="E126" s="8"/>
      <c r="F126" s="8"/>
      <c r="G126" s="8"/>
      <c r="H126" s="8" t="s">
        <v>708</v>
      </c>
      <c r="I126" s="8" t="s">
        <v>483</v>
      </c>
      <c r="J126" s="8" t="s">
        <v>484</v>
      </c>
      <c r="K126" s="8" t="s">
        <v>707</v>
      </c>
      <c r="L126" s="8" t="s">
        <v>524</v>
      </c>
      <c r="M126" s="8" t="s">
        <v>477</v>
      </c>
      <c r="N126" s="24"/>
    </row>
    <row r="127" ht="26.25" customHeight="1" spans="1:14">
      <c r="A127" s="8"/>
      <c r="B127" s="8"/>
      <c r="C127" s="8"/>
      <c r="D127" s="22"/>
      <c r="E127" s="8"/>
      <c r="F127" s="8"/>
      <c r="G127" s="8" t="s">
        <v>481</v>
      </c>
      <c r="H127" s="8" t="s">
        <v>709</v>
      </c>
      <c r="I127" s="8" t="s">
        <v>483</v>
      </c>
      <c r="J127" s="8" t="s">
        <v>484</v>
      </c>
      <c r="K127" s="8" t="s">
        <v>528</v>
      </c>
      <c r="L127" s="8" t="s">
        <v>661</v>
      </c>
      <c r="M127" s="8" t="s">
        <v>477</v>
      </c>
      <c r="N127" s="24"/>
    </row>
    <row r="128" ht="26.25" customHeight="1" spans="1:14">
      <c r="A128" s="8"/>
      <c r="B128" s="8"/>
      <c r="C128" s="8"/>
      <c r="D128" s="22"/>
      <c r="E128" s="8"/>
      <c r="F128" s="8"/>
      <c r="G128" s="8"/>
      <c r="H128" s="8" t="s">
        <v>710</v>
      </c>
      <c r="I128" s="8" t="s">
        <v>483</v>
      </c>
      <c r="J128" s="8" t="s">
        <v>484</v>
      </c>
      <c r="K128" s="8" t="s">
        <v>477</v>
      </c>
      <c r="L128" s="8" t="s">
        <v>529</v>
      </c>
      <c r="M128" s="8" t="s">
        <v>520</v>
      </c>
      <c r="N128" s="24"/>
    </row>
    <row r="129" ht="26.25" customHeight="1" spans="1:14">
      <c r="A129" s="8"/>
      <c r="B129" s="8"/>
      <c r="C129" s="8"/>
      <c r="D129" s="22"/>
      <c r="E129" s="8"/>
      <c r="F129" s="8"/>
      <c r="G129" s="8" t="s">
        <v>490</v>
      </c>
      <c r="H129" s="8" t="s">
        <v>711</v>
      </c>
      <c r="I129" s="8" t="s">
        <v>483</v>
      </c>
      <c r="J129" s="8" t="s">
        <v>484</v>
      </c>
      <c r="K129" s="8" t="s">
        <v>533</v>
      </c>
      <c r="L129" s="8" t="s">
        <v>534</v>
      </c>
      <c r="M129" s="8" t="s">
        <v>477</v>
      </c>
      <c r="N129" s="24"/>
    </row>
    <row r="130" ht="26.25" customHeight="1" spans="1:14">
      <c r="A130" s="8"/>
      <c r="B130" s="8"/>
      <c r="C130" s="8"/>
      <c r="D130" s="22"/>
      <c r="E130" s="8"/>
      <c r="F130" s="8"/>
      <c r="G130" s="8"/>
      <c r="H130" s="8" t="s">
        <v>712</v>
      </c>
      <c r="I130" s="8" t="s">
        <v>483</v>
      </c>
      <c r="J130" s="8" t="s">
        <v>484</v>
      </c>
      <c r="K130" s="8" t="s">
        <v>533</v>
      </c>
      <c r="L130" s="8" t="s">
        <v>534</v>
      </c>
      <c r="M130" s="8" t="s">
        <v>477</v>
      </c>
      <c r="N130" s="24"/>
    </row>
    <row r="131" ht="26.25" customHeight="1" spans="1:14">
      <c r="A131" s="8"/>
      <c r="B131" s="8"/>
      <c r="C131" s="8"/>
      <c r="D131" s="22"/>
      <c r="E131" s="8"/>
      <c r="F131" s="8"/>
      <c r="G131" s="8" t="s">
        <v>496</v>
      </c>
      <c r="H131" s="8" t="s">
        <v>713</v>
      </c>
      <c r="I131" s="8" t="s">
        <v>483</v>
      </c>
      <c r="J131" s="8" t="s">
        <v>498</v>
      </c>
      <c r="K131" s="8" t="s">
        <v>519</v>
      </c>
      <c r="L131" s="8" t="s">
        <v>537</v>
      </c>
      <c r="M131" s="8" t="s">
        <v>477</v>
      </c>
      <c r="N131" s="24"/>
    </row>
    <row r="132" ht="26.25" customHeight="1" spans="1:14">
      <c r="A132" s="8"/>
      <c r="B132" s="8"/>
      <c r="C132" s="8"/>
      <c r="D132" s="22"/>
      <c r="E132" s="8"/>
      <c r="F132" s="8"/>
      <c r="G132" s="8"/>
      <c r="H132" s="8" t="s">
        <v>714</v>
      </c>
      <c r="I132" s="8" t="s">
        <v>483</v>
      </c>
      <c r="J132" s="8" t="s">
        <v>484</v>
      </c>
      <c r="K132" s="8" t="s">
        <v>502</v>
      </c>
      <c r="L132" s="8" t="s">
        <v>537</v>
      </c>
      <c r="M132" s="8" t="s">
        <v>520</v>
      </c>
      <c r="N132" s="24"/>
    </row>
    <row r="133" ht="26.25" customHeight="1" spans="1:14">
      <c r="A133" s="8"/>
      <c r="B133" s="8"/>
      <c r="C133" s="8"/>
      <c r="D133" s="22"/>
      <c r="E133" s="8"/>
      <c r="F133" s="8" t="s">
        <v>503</v>
      </c>
      <c r="G133" s="8" t="s">
        <v>504</v>
      </c>
      <c r="H133" s="8" t="s">
        <v>715</v>
      </c>
      <c r="I133" s="8" t="s">
        <v>506</v>
      </c>
      <c r="J133" s="8"/>
      <c r="K133" s="8" t="s">
        <v>677</v>
      </c>
      <c r="L133" s="8"/>
      <c r="M133" s="8" t="s">
        <v>477</v>
      </c>
      <c r="N133" s="24"/>
    </row>
    <row r="134" ht="26.25" customHeight="1" spans="1:14">
      <c r="A134" s="8"/>
      <c r="B134" s="8"/>
      <c r="C134" s="8"/>
      <c r="D134" s="22"/>
      <c r="E134" s="8"/>
      <c r="F134" s="8"/>
      <c r="G134" s="8" t="s">
        <v>508</v>
      </c>
      <c r="H134" s="8" t="s">
        <v>716</v>
      </c>
      <c r="I134" s="8" t="s">
        <v>506</v>
      </c>
      <c r="J134" s="8"/>
      <c r="K134" s="8" t="s">
        <v>717</v>
      </c>
      <c r="L134" s="8"/>
      <c r="M134" s="8" t="s">
        <v>477</v>
      </c>
      <c r="N134" s="24"/>
    </row>
    <row r="135" ht="26.25" customHeight="1" spans="1:14">
      <c r="A135" s="8"/>
      <c r="B135" s="8"/>
      <c r="C135" s="8"/>
      <c r="D135" s="22"/>
      <c r="E135" s="8"/>
      <c r="F135" s="8"/>
      <c r="G135" s="8" t="s">
        <v>511</v>
      </c>
      <c r="H135" s="8" t="s">
        <v>718</v>
      </c>
      <c r="I135" s="8" t="s">
        <v>506</v>
      </c>
      <c r="J135" s="8"/>
      <c r="K135" s="8" t="s">
        <v>719</v>
      </c>
      <c r="L135" s="8"/>
      <c r="M135" s="8" t="s">
        <v>520</v>
      </c>
      <c r="N135" s="24"/>
    </row>
    <row r="136" ht="26.25" customHeight="1" spans="1:14">
      <c r="A136" s="8"/>
      <c r="B136" s="8"/>
      <c r="C136" s="8"/>
      <c r="D136" s="22"/>
      <c r="E136" s="8"/>
      <c r="F136" s="8"/>
      <c r="G136" s="8" t="s">
        <v>513</v>
      </c>
      <c r="H136" s="8" t="s">
        <v>720</v>
      </c>
      <c r="I136" s="8" t="s">
        <v>506</v>
      </c>
      <c r="J136" s="8"/>
      <c r="K136" s="8" t="s">
        <v>721</v>
      </c>
      <c r="L136" s="8"/>
      <c r="M136" s="8" t="s">
        <v>520</v>
      </c>
      <c r="N136" s="24"/>
    </row>
    <row r="137" ht="26.25" customHeight="1" spans="1:14">
      <c r="A137" s="8"/>
      <c r="B137" s="8"/>
      <c r="C137" s="8"/>
      <c r="D137" s="22"/>
      <c r="E137" s="8"/>
      <c r="F137" s="8" t="s">
        <v>516</v>
      </c>
      <c r="G137" s="8" t="s">
        <v>517</v>
      </c>
      <c r="H137" s="8" t="s">
        <v>722</v>
      </c>
      <c r="I137" s="8" t="s">
        <v>506</v>
      </c>
      <c r="J137" s="8"/>
      <c r="K137" s="8" t="s">
        <v>723</v>
      </c>
      <c r="L137" s="8"/>
      <c r="M137" s="8" t="s">
        <v>520</v>
      </c>
      <c r="N137" s="24"/>
    </row>
    <row r="138" ht="26.25" customHeight="1" spans="1:14">
      <c r="A138" s="8" t="s">
        <v>394</v>
      </c>
      <c r="B138" s="8" t="s">
        <v>326</v>
      </c>
      <c r="C138" s="8" t="s">
        <v>468</v>
      </c>
      <c r="D138" s="22">
        <v>62</v>
      </c>
      <c r="E138" s="8" t="s">
        <v>724</v>
      </c>
      <c r="F138" s="8" t="s">
        <v>470</v>
      </c>
      <c r="G138" s="8" t="s">
        <v>471</v>
      </c>
      <c r="H138" s="8" t="s">
        <v>725</v>
      </c>
      <c r="I138" s="8" t="s">
        <v>473</v>
      </c>
      <c r="J138" s="8" t="s">
        <v>474</v>
      </c>
      <c r="K138" s="8" t="s">
        <v>726</v>
      </c>
      <c r="L138" s="8" t="s">
        <v>727</v>
      </c>
      <c r="M138" s="8" t="s">
        <v>477</v>
      </c>
      <c r="N138" s="24"/>
    </row>
    <row r="139" ht="26.25" customHeight="1" spans="1:14">
      <c r="A139" s="8"/>
      <c r="B139" s="8"/>
      <c r="C139" s="8"/>
      <c r="D139" s="22"/>
      <c r="E139" s="8"/>
      <c r="F139" s="8"/>
      <c r="G139" s="8"/>
      <c r="H139" s="8" t="s">
        <v>728</v>
      </c>
      <c r="I139" s="8" t="s">
        <v>473</v>
      </c>
      <c r="J139" s="8" t="s">
        <v>474</v>
      </c>
      <c r="K139" s="8" t="s">
        <v>729</v>
      </c>
      <c r="L139" s="8" t="s">
        <v>524</v>
      </c>
      <c r="M139" s="8" t="s">
        <v>477</v>
      </c>
      <c r="N139" s="24"/>
    </row>
    <row r="140" ht="26.25" customHeight="1" spans="1:14">
      <c r="A140" s="8"/>
      <c r="B140" s="8"/>
      <c r="C140" s="8"/>
      <c r="D140" s="22"/>
      <c r="E140" s="8"/>
      <c r="F140" s="8"/>
      <c r="G140" s="8" t="s">
        <v>481</v>
      </c>
      <c r="H140" s="8" t="s">
        <v>730</v>
      </c>
      <c r="I140" s="8" t="s">
        <v>483</v>
      </c>
      <c r="J140" s="8" t="s">
        <v>484</v>
      </c>
      <c r="K140" s="8" t="s">
        <v>528</v>
      </c>
      <c r="L140" s="8" t="s">
        <v>554</v>
      </c>
      <c r="M140" s="8" t="s">
        <v>477</v>
      </c>
      <c r="N140" s="24"/>
    </row>
    <row r="141" ht="26.25" customHeight="1" spans="1:14">
      <c r="A141" s="8"/>
      <c r="B141" s="8"/>
      <c r="C141" s="8"/>
      <c r="D141" s="22"/>
      <c r="E141" s="8"/>
      <c r="F141" s="8"/>
      <c r="G141" s="8"/>
      <c r="H141" s="8" t="s">
        <v>731</v>
      </c>
      <c r="I141" s="8" t="s">
        <v>483</v>
      </c>
      <c r="J141" s="8" t="s">
        <v>498</v>
      </c>
      <c r="K141" s="8" t="s">
        <v>520</v>
      </c>
      <c r="L141" s="8" t="s">
        <v>554</v>
      </c>
      <c r="M141" s="8" t="s">
        <v>477</v>
      </c>
      <c r="N141" s="24"/>
    </row>
    <row r="142" ht="26.25" customHeight="1" spans="1:14">
      <c r="A142" s="8"/>
      <c r="B142" s="8"/>
      <c r="C142" s="8"/>
      <c r="D142" s="22"/>
      <c r="E142" s="8"/>
      <c r="F142" s="8"/>
      <c r="G142" s="8"/>
      <c r="H142" s="8" t="s">
        <v>732</v>
      </c>
      <c r="I142" s="8" t="s">
        <v>483</v>
      </c>
      <c r="J142" s="8" t="s">
        <v>484</v>
      </c>
      <c r="K142" s="8" t="s">
        <v>528</v>
      </c>
      <c r="L142" s="8" t="s">
        <v>554</v>
      </c>
      <c r="M142" s="8" t="s">
        <v>477</v>
      </c>
      <c r="N142" s="24"/>
    </row>
    <row r="143" ht="26.25" customHeight="1" spans="1:14">
      <c r="A143" s="8"/>
      <c r="B143" s="8"/>
      <c r="C143" s="8"/>
      <c r="D143" s="22"/>
      <c r="E143" s="8"/>
      <c r="F143" s="8"/>
      <c r="G143" s="8" t="s">
        <v>490</v>
      </c>
      <c r="H143" s="8" t="s">
        <v>733</v>
      </c>
      <c r="I143" s="8" t="s">
        <v>473</v>
      </c>
      <c r="J143" s="8" t="s">
        <v>474</v>
      </c>
      <c r="K143" s="8" t="s">
        <v>734</v>
      </c>
      <c r="L143" s="8" t="s">
        <v>735</v>
      </c>
      <c r="M143" s="8" t="s">
        <v>477</v>
      </c>
      <c r="N143" s="24"/>
    </row>
    <row r="144" ht="26.25" customHeight="1" spans="1:14">
      <c r="A144" s="8"/>
      <c r="B144" s="8"/>
      <c r="C144" s="8"/>
      <c r="D144" s="22"/>
      <c r="E144" s="8"/>
      <c r="F144" s="8"/>
      <c r="G144" s="8"/>
      <c r="H144" s="8" t="s">
        <v>736</v>
      </c>
      <c r="I144" s="8" t="s">
        <v>473</v>
      </c>
      <c r="J144" s="8" t="s">
        <v>474</v>
      </c>
      <c r="K144" s="8" t="s">
        <v>737</v>
      </c>
      <c r="L144" s="8" t="s">
        <v>735</v>
      </c>
      <c r="M144" s="8" t="s">
        <v>477</v>
      </c>
      <c r="N144" s="24"/>
    </row>
    <row r="145" ht="26.25" customHeight="1" spans="1:14">
      <c r="A145" s="8"/>
      <c r="B145" s="8"/>
      <c r="C145" s="8"/>
      <c r="D145" s="22"/>
      <c r="E145" s="8"/>
      <c r="F145" s="8"/>
      <c r="G145" s="8" t="s">
        <v>496</v>
      </c>
      <c r="H145" s="8" t="s">
        <v>738</v>
      </c>
      <c r="I145" s="8" t="s">
        <v>483</v>
      </c>
      <c r="J145" s="8" t="s">
        <v>484</v>
      </c>
      <c r="K145" s="8" t="s">
        <v>502</v>
      </c>
      <c r="L145" s="8" t="s">
        <v>537</v>
      </c>
      <c r="M145" s="8" t="s">
        <v>477</v>
      </c>
      <c r="N145" s="24"/>
    </row>
    <row r="146" ht="26.25" customHeight="1" spans="1:14">
      <c r="A146" s="8"/>
      <c r="B146" s="8"/>
      <c r="C146" s="8"/>
      <c r="D146" s="22"/>
      <c r="E146" s="8"/>
      <c r="F146" s="8"/>
      <c r="G146" s="8"/>
      <c r="H146" s="8" t="s">
        <v>739</v>
      </c>
      <c r="I146" s="8" t="s">
        <v>483</v>
      </c>
      <c r="J146" s="8" t="s">
        <v>484</v>
      </c>
      <c r="K146" s="8" t="s">
        <v>502</v>
      </c>
      <c r="L146" s="8" t="s">
        <v>537</v>
      </c>
      <c r="M146" s="8" t="s">
        <v>477</v>
      </c>
      <c r="N146" s="24"/>
    </row>
    <row r="147" ht="26.25" customHeight="1" spans="1:14">
      <c r="A147" s="8"/>
      <c r="B147" s="8"/>
      <c r="C147" s="8"/>
      <c r="D147" s="22"/>
      <c r="E147" s="8"/>
      <c r="F147" s="8"/>
      <c r="G147" s="8"/>
      <c r="H147" s="8" t="s">
        <v>740</v>
      </c>
      <c r="I147" s="8" t="s">
        <v>483</v>
      </c>
      <c r="J147" s="8" t="s">
        <v>484</v>
      </c>
      <c r="K147" s="8" t="s">
        <v>502</v>
      </c>
      <c r="L147" s="8" t="s">
        <v>537</v>
      </c>
      <c r="M147" s="8" t="s">
        <v>477</v>
      </c>
      <c r="N147" s="24"/>
    </row>
    <row r="148" ht="26.25" customHeight="1" spans="1:14">
      <c r="A148" s="8"/>
      <c r="B148" s="8"/>
      <c r="C148" s="8"/>
      <c r="D148" s="22"/>
      <c r="E148" s="8"/>
      <c r="F148" s="8" t="s">
        <v>503</v>
      </c>
      <c r="G148" s="8" t="s">
        <v>504</v>
      </c>
      <c r="H148" s="8" t="s">
        <v>741</v>
      </c>
      <c r="I148" s="8" t="s">
        <v>506</v>
      </c>
      <c r="J148" s="8"/>
      <c r="K148" s="8" t="s">
        <v>677</v>
      </c>
      <c r="L148" s="8"/>
      <c r="M148" s="8" t="s">
        <v>477</v>
      </c>
      <c r="N148" s="24"/>
    </row>
    <row r="149" ht="26.25" customHeight="1" spans="1:14">
      <c r="A149" s="8"/>
      <c r="B149" s="8"/>
      <c r="C149" s="8"/>
      <c r="D149" s="22"/>
      <c r="E149" s="8"/>
      <c r="F149" s="8"/>
      <c r="G149" s="8" t="s">
        <v>508</v>
      </c>
      <c r="H149" s="8" t="s">
        <v>742</v>
      </c>
      <c r="I149" s="8" t="s">
        <v>506</v>
      </c>
      <c r="J149" s="8"/>
      <c r="K149" s="8" t="s">
        <v>653</v>
      </c>
      <c r="L149" s="8"/>
      <c r="M149" s="8" t="s">
        <v>477</v>
      </c>
      <c r="N149" s="24"/>
    </row>
    <row r="150" ht="26.25" customHeight="1" spans="1:14">
      <c r="A150" s="8"/>
      <c r="B150" s="8"/>
      <c r="C150" s="8"/>
      <c r="D150" s="22"/>
      <c r="E150" s="8"/>
      <c r="F150" s="8"/>
      <c r="G150" s="8" t="s">
        <v>511</v>
      </c>
      <c r="H150" s="8" t="s">
        <v>743</v>
      </c>
      <c r="I150" s="8" t="s">
        <v>506</v>
      </c>
      <c r="J150" s="8"/>
      <c r="K150" s="8" t="s">
        <v>653</v>
      </c>
      <c r="L150" s="8"/>
      <c r="M150" s="8" t="s">
        <v>520</v>
      </c>
      <c r="N150" s="24"/>
    </row>
    <row r="151" ht="26.25" customHeight="1" spans="1:14">
      <c r="A151" s="8"/>
      <c r="B151" s="8"/>
      <c r="C151" s="8"/>
      <c r="D151" s="22"/>
      <c r="E151" s="8"/>
      <c r="F151" s="8"/>
      <c r="G151" s="8"/>
      <c r="H151" s="8" t="s">
        <v>744</v>
      </c>
      <c r="I151" s="8" t="s">
        <v>506</v>
      </c>
      <c r="J151" s="8"/>
      <c r="K151" s="8" t="s">
        <v>745</v>
      </c>
      <c r="L151" s="8"/>
      <c r="M151" s="8" t="s">
        <v>520</v>
      </c>
      <c r="N151" s="24"/>
    </row>
    <row r="152" ht="26.25" customHeight="1" spans="1:14">
      <c r="A152" s="8"/>
      <c r="B152" s="8"/>
      <c r="C152" s="8"/>
      <c r="D152" s="22"/>
      <c r="E152" s="8"/>
      <c r="F152" s="8" t="s">
        <v>516</v>
      </c>
      <c r="G152" s="8" t="s">
        <v>517</v>
      </c>
      <c r="H152" s="8" t="s">
        <v>746</v>
      </c>
      <c r="I152" s="8" t="s">
        <v>473</v>
      </c>
      <c r="J152" s="8" t="s">
        <v>474</v>
      </c>
      <c r="K152" s="8" t="s">
        <v>519</v>
      </c>
      <c r="L152" s="8" t="s">
        <v>537</v>
      </c>
      <c r="M152" s="8" t="s">
        <v>520</v>
      </c>
      <c r="N152" s="24"/>
    </row>
    <row r="153" ht="26.25" customHeight="1" spans="1:14">
      <c r="A153" s="8" t="s">
        <v>396</v>
      </c>
      <c r="B153" s="8" t="s">
        <v>326</v>
      </c>
      <c r="C153" s="8" t="s">
        <v>468</v>
      </c>
      <c r="D153" s="22">
        <v>101.5</v>
      </c>
      <c r="E153" s="8" t="s">
        <v>747</v>
      </c>
      <c r="F153" s="8" t="s">
        <v>470</v>
      </c>
      <c r="G153" s="8" t="s">
        <v>471</v>
      </c>
      <c r="H153" s="8" t="s">
        <v>748</v>
      </c>
      <c r="I153" s="8" t="s">
        <v>473</v>
      </c>
      <c r="J153" s="8" t="s">
        <v>474</v>
      </c>
      <c r="K153" s="8" t="s">
        <v>749</v>
      </c>
      <c r="L153" s="8" t="s">
        <v>750</v>
      </c>
      <c r="M153" s="8" t="s">
        <v>477</v>
      </c>
      <c r="N153" s="24"/>
    </row>
    <row r="154" ht="26.25" customHeight="1" spans="1:14">
      <c r="A154" s="8"/>
      <c r="B154" s="8"/>
      <c r="C154" s="8"/>
      <c r="D154" s="22"/>
      <c r="E154" s="8"/>
      <c r="F154" s="8"/>
      <c r="G154" s="8"/>
      <c r="H154" s="8" t="s">
        <v>751</v>
      </c>
      <c r="I154" s="8" t="s">
        <v>473</v>
      </c>
      <c r="J154" s="8" t="s">
        <v>474</v>
      </c>
      <c r="K154" s="8" t="s">
        <v>752</v>
      </c>
      <c r="L154" s="8" t="s">
        <v>750</v>
      </c>
      <c r="M154" s="8" t="s">
        <v>477</v>
      </c>
      <c r="N154" s="24"/>
    </row>
    <row r="155" ht="26.25" customHeight="1" spans="1:14">
      <c r="A155" s="8"/>
      <c r="B155" s="8"/>
      <c r="C155" s="8"/>
      <c r="D155" s="22"/>
      <c r="E155" s="8"/>
      <c r="F155" s="8"/>
      <c r="G155" s="8" t="s">
        <v>481</v>
      </c>
      <c r="H155" s="8" t="s">
        <v>753</v>
      </c>
      <c r="I155" s="8" t="s">
        <v>483</v>
      </c>
      <c r="J155" s="8" t="s">
        <v>484</v>
      </c>
      <c r="K155" s="8" t="s">
        <v>528</v>
      </c>
      <c r="L155" s="8" t="s">
        <v>661</v>
      </c>
      <c r="M155" s="8" t="s">
        <v>563</v>
      </c>
      <c r="N155" s="24"/>
    </row>
    <row r="156" ht="26.25" customHeight="1" spans="1:14">
      <c r="A156" s="8"/>
      <c r="B156" s="8"/>
      <c r="C156" s="8"/>
      <c r="D156" s="22"/>
      <c r="E156" s="8"/>
      <c r="F156" s="8"/>
      <c r="G156" s="8"/>
      <c r="H156" s="8" t="s">
        <v>754</v>
      </c>
      <c r="I156" s="8" t="s">
        <v>483</v>
      </c>
      <c r="J156" s="8" t="s">
        <v>484</v>
      </c>
      <c r="K156" s="8" t="s">
        <v>552</v>
      </c>
      <c r="L156" s="8" t="s">
        <v>661</v>
      </c>
      <c r="M156" s="8" t="s">
        <v>561</v>
      </c>
      <c r="N156" s="24"/>
    </row>
    <row r="157" ht="26.25" customHeight="1" spans="1:14">
      <c r="A157" s="8"/>
      <c r="B157" s="8"/>
      <c r="C157" s="8"/>
      <c r="D157" s="22"/>
      <c r="E157" s="8"/>
      <c r="F157" s="8"/>
      <c r="G157" s="8" t="s">
        <v>490</v>
      </c>
      <c r="H157" s="8" t="s">
        <v>755</v>
      </c>
      <c r="I157" s="8" t="s">
        <v>473</v>
      </c>
      <c r="J157" s="8" t="s">
        <v>474</v>
      </c>
      <c r="K157" s="8" t="s">
        <v>756</v>
      </c>
      <c r="L157" s="8" t="s">
        <v>735</v>
      </c>
      <c r="M157" s="8" t="s">
        <v>477</v>
      </c>
      <c r="N157" s="24"/>
    </row>
    <row r="158" ht="26.25" customHeight="1" spans="1:14">
      <c r="A158" s="8"/>
      <c r="B158" s="8"/>
      <c r="C158" s="8"/>
      <c r="D158" s="22"/>
      <c r="E158" s="8"/>
      <c r="F158" s="8"/>
      <c r="G158" s="8"/>
      <c r="H158" s="8" t="s">
        <v>757</v>
      </c>
      <c r="I158" s="8" t="s">
        <v>473</v>
      </c>
      <c r="J158" s="8" t="s">
        <v>474</v>
      </c>
      <c r="K158" s="8" t="s">
        <v>756</v>
      </c>
      <c r="L158" s="8" t="s">
        <v>735</v>
      </c>
      <c r="M158" s="8" t="s">
        <v>477</v>
      </c>
      <c r="N158" s="24"/>
    </row>
    <row r="159" ht="26.25" customHeight="1" spans="1:14">
      <c r="A159" s="8"/>
      <c r="B159" s="8"/>
      <c r="C159" s="8"/>
      <c r="D159" s="22"/>
      <c r="E159" s="8"/>
      <c r="F159" s="8"/>
      <c r="G159" s="8" t="s">
        <v>496</v>
      </c>
      <c r="H159" s="8" t="s">
        <v>758</v>
      </c>
      <c r="I159" s="8" t="s">
        <v>483</v>
      </c>
      <c r="J159" s="8" t="s">
        <v>498</v>
      </c>
      <c r="K159" s="8" t="s">
        <v>499</v>
      </c>
      <c r="L159" s="8" t="s">
        <v>537</v>
      </c>
      <c r="M159" s="8" t="s">
        <v>520</v>
      </c>
      <c r="N159" s="24"/>
    </row>
    <row r="160" ht="26.25" customHeight="1" spans="1:14">
      <c r="A160" s="8"/>
      <c r="B160" s="8"/>
      <c r="C160" s="8"/>
      <c r="D160" s="22"/>
      <c r="E160" s="8"/>
      <c r="F160" s="8"/>
      <c r="G160" s="8"/>
      <c r="H160" s="8" t="s">
        <v>759</v>
      </c>
      <c r="I160" s="8" t="s">
        <v>483</v>
      </c>
      <c r="J160" s="8" t="s">
        <v>498</v>
      </c>
      <c r="K160" s="8" t="s">
        <v>499</v>
      </c>
      <c r="L160" s="8" t="s">
        <v>537</v>
      </c>
      <c r="M160" s="8" t="s">
        <v>477</v>
      </c>
      <c r="N160" s="24"/>
    </row>
    <row r="161" ht="26.25" customHeight="1" spans="1:14">
      <c r="A161" s="8"/>
      <c r="B161" s="8"/>
      <c r="C161" s="8"/>
      <c r="D161" s="22"/>
      <c r="E161" s="8"/>
      <c r="F161" s="8" t="s">
        <v>503</v>
      </c>
      <c r="G161" s="8" t="s">
        <v>504</v>
      </c>
      <c r="H161" s="8" t="s">
        <v>760</v>
      </c>
      <c r="I161" s="8" t="s">
        <v>506</v>
      </c>
      <c r="J161" s="8"/>
      <c r="K161" s="8" t="s">
        <v>540</v>
      </c>
      <c r="L161" s="8"/>
      <c r="M161" s="8" t="s">
        <v>477</v>
      </c>
      <c r="N161" s="24"/>
    </row>
    <row r="162" ht="26.25" customHeight="1" spans="1:14">
      <c r="A162" s="8"/>
      <c r="B162" s="8"/>
      <c r="C162" s="8"/>
      <c r="D162" s="22"/>
      <c r="E162" s="8"/>
      <c r="F162" s="8"/>
      <c r="G162" s="8" t="s">
        <v>508</v>
      </c>
      <c r="H162" s="8" t="s">
        <v>761</v>
      </c>
      <c r="I162" s="8" t="s">
        <v>506</v>
      </c>
      <c r="J162" s="8"/>
      <c r="K162" s="8" t="s">
        <v>762</v>
      </c>
      <c r="L162" s="8"/>
      <c r="M162" s="8" t="s">
        <v>477</v>
      </c>
      <c r="N162" s="24"/>
    </row>
    <row r="163" ht="26.25" customHeight="1" spans="1:14">
      <c r="A163" s="8"/>
      <c r="B163" s="8"/>
      <c r="C163" s="8"/>
      <c r="D163" s="22"/>
      <c r="E163" s="8"/>
      <c r="F163" s="8"/>
      <c r="G163" s="8" t="s">
        <v>511</v>
      </c>
      <c r="H163" s="8" t="s">
        <v>763</v>
      </c>
      <c r="I163" s="8" t="s">
        <v>506</v>
      </c>
      <c r="J163" s="8"/>
      <c r="K163" s="8" t="s">
        <v>764</v>
      </c>
      <c r="L163" s="8"/>
      <c r="M163" s="8" t="s">
        <v>520</v>
      </c>
      <c r="N163" s="24"/>
    </row>
    <row r="164" ht="26.25" customHeight="1" spans="1:14">
      <c r="A164" s="8"/>
      <c r="B164" s="8"/>
      <c r="C164" s="8"/>
      <c r="D164" s="22"/>
      <c r="E164" s="8"/>
      <c r="F164" s="8"/>
      <c r="G164" s="8"/>
      <c r="H164" s="8" t="s">
        <v>765</v>
      </c>
      <c r="I164" s="8" t="s">
        <v>506</v>
      </c>
      <c r="J164" s="8"/>
      <c r="K164" s="8" t="s">
        <v>766</v>
      </c>
      <c r="L164" s="8"/>
      <c r="M164" s="8" t="s">
        <v>520</v>
      </c>
      <c r="N164" s="24"/>
    </row>
    <row r="165" ht="26.25" customHeight="1" spans="1:14">
      <c r="A165" s="8"/>
      <c r="B165" s="8"/>
      <c r="C165" s="8"/>
      <c r="D165" s="22"/>
      <c r="E165" s="8"/>
      <c r="F165" s="8" t="s">
        <v>516</v>
      </c>
      <c r="G165" s="8" t="s">
        <v>517</v>
      </c>
      <c r="H165" s="8" t="s">
        <v>767</v>
      </c>
      <c r="I165" s="8" t="s">
        <v>483</v>
      </c>
      <c r="J165" s="8" t="s">
        <v>498</v>
      </c>
      <c r="K165" s="8" t="s">
        <v>768</v>
      </c>
      <c r="L165" s="8" t="s">
        <v>537</v>
      </c>
      <c r="M165" s="8" t="s">
        <v>477</v>
      </c>
      <c r="N165" s="24"/>
    </row>
    <row r="166" ht="26.25" customHeight="1" spans="1:14">
      <c r="A166" s="8"/>
      <c r="B166" s="8"/>
      <c r="C166" s="8"/>
      <c r="D166" s="22"/>
      <c r="E166" s="8"/>
      <c r="F166" s="8"/>
      <c r="G166" s="8"/>
      <c r="H166" s="8" t="s">
        <v>769</v>
      </c>
      <c r="I166" s="8" t="s">
        <v>483</v>
      </c>
      <c r="J166" s="8" t="s">
        <v>498</v>
      </c>
      <c r="K166" s="8" t="s">
        <v>519</v>
      </c>
      <c r="L166" s="8" t="s">
        <v>537</v>
      </c>
      <c r="M166" s="8" t="s">
        <v>477</v>
      </c>
      <c r="N166" s="24"/>
    </row>
    <row r="167" ht="26.25" customHeight="1" spans="1:14">
      <c r="A167" s="8" t="s">
        <v>398</v>
      </c>
      <c r="B167" s="8" t="s">
        <v>326</v>
      </c>
      <c r="C167" s="8" t="s">
        <v>468</v>
      </c>
      <c r="D167" s="22">
        <v>53</v>
      </c>
      <c r="E167" s="8" t="s">
        <v>770</v>
      </c>
      <c r="F167" s="8" t="s">
        <v>470</v>
      </c>
      <c r="G167" s="8" t="s">
        <v>471</v>
      </c>
      <c r="H167" s="8" t="s">
        <v>771</v>
      </c>
      <c r="I167" s="8" t="s">
        <v>473</v>
      </c>
      <c r="J167" s="8" t="s">
        <v>474</v>
      </c>
      <c r="K167" s="8" t="s">
        <v>772</v>
      </c>
      <c r="L167" s="8" t="s">
        <v>524</v>
      </c>
      <c r="M167" s="8" t="s">
        <v>477</v>
      </c>
      <c r="N167" s="24"/>
    </row>
    <row r="168" ht="26.25" customHeight="1" spans="1:14">
      <c r="A168" s="8"/>
      <c r="B168" s="8"/>
      <c r="C168" s="8"/>
      <c r="D168" s="22"/>
      <c r="E168" s="8"/>
      <c r="F168" s="8"/>
      <c r="G168" s="8"/>
      <c r="H168" s="8" t="s">
        <v>773</v>
      </c>
      <c r="I168" s="8" t="s">
        <v>473</v>
      </c>
      <c r="J168" s="8" t="s">
        <v>474</v>
      </c>
      <c r="K168" s="8" t="s">
        <v>774</v>
      </c>
      <c r="L168" s="8" t="s">
        <v>524</v>
      </c>
      <c r="M168" s="8" t="s">
        <v>477</v>
      </c>
      <c r="N168" s="24"/>
    </row>
    <row r="169" ht="26.25" customHeight="1" spans="1:14">
      <c r="A169" s="8"/>
      <c r="B169" s="8"/>
      <c r="C169" s="8"/>
      <c r="D169" s="22"/>
      <c r="E169" s="8"/>
      <c r="F169" s="8"/>
      <c r="G169" s="8" t="s">
        <v>481</v>
      </c>
      <c r="H169" s="8" t="s">
        <v>775</v>
      </c>
      <c r="I169" s="8" t="s">
        <v>483</v>
      </c>
      <c r="J169" s="8" t="s">
        <v>484</v>
      </c>
      <c r="K169" s="8" t="s">
        <v>528</v>
      </c>
      <c r="L169" s="8" t="s">
        <v>531</v>
      </c>
      <c r="M169" s="8" t="s">
        <v>520</v>
      </c>
      <c r="N169" s="24"/>
    </row>
    <row r="170" ht="26.25" customHeight="1" spans="1:14">
      <c r="A170" s="8"/>
      <c r="B170" s="8"/>
      <c r="C170" s="8"/>
      <c r="D170" s="22"/>
      <c r="E170" s="8"/>
      <c r="F170" s="8"/>
      <c r="G170" s="8"/>
      <c r="H170" s="8" t="s">
        <v>776</v>
      </c>
      <c r="I170" s="8" t="s">
        <v>483</v>
      </c>
      <c r="J170" s="8" t="s">
        <v>484</v>
      </c>
      <c r="K170" s="8" t="s">
        <v>528</v>
      </c>
      <c r="L170" s="8" t="s">
        <v>531</v>
      </c>
      <c r="M170" s="8" t="s">
        <v>477</v>
      </c>
      <c r="N170" s="24"/>
    </row>
    <row r="171" ht="26.25" customHeight="1" spans="1:14">
      <c r="A171" s="8"/>
      <c r="B171" s="8"/>
      <c r="C171" s="8"/>
      <c r="D171" s="22"/>
      <c r="E171" s="8"/>
      <c r="F171" s="8"/>
      <c r="G171" s="8" t="s">
        <v>490</v>
      </c>
      <c r="H171" s="8" t="s">
        <v>777</v>
      </c>
      <c r="I171" s="8" t="s">
        <v>473</v>
      </c>
      <c r="J171" s="8" t="s">
        <v>474</v>
      </c>
      <c r="K171" s="8" t="s">
        <v>533</v>
      </c>
      <c r="L171" s="8" t="s">
        <v>534</v>
      </c>
      <c r="M171" s="8" t="s">
        <v>477</v>
      </c>
      <c r="N171" s="24"/>
    </row>
    <row r="172" ht="26.25" customHeight="1" spans="1:14">
      <c r="A172" s="8"/>
      <c r="B172" s="8"/>
      <c r="C172" s="8"/>
      <c r="D172" s="22"/>
      <c r="E172" s="8"/>
      <c r="F172" s="8"/>
      <c r="G172" s="8"/>
      <c r="H172" s="8" t="s">
        <v>778</v>
      </c>
      <c r="I172" s="8" t="s">
        <v>473</v>
      </c>
      <c r="J172" s="8" t="s">
        <v>474</v>
      </c>
      <c r="K172" s="8" t="s">
        <v>533</v>
      </c>
      <c r="L172" s="8" t="s">
        <v>534</v>
      </c>
      <c r="M172" s="8" t="s">
        <v>477</v>
      </c>
      <c r="N172" s="24"/>
    </row>
    <row r="173" ht="26.25" customHeight="1" spans="1:14">
      <c r="A173" s="8"/>
      <c r="B173" s="8"/>
      <c r="C173" s="8"/>
      <c r="D173" s="22"/>
      <c r="E173" s="8"/>
      <c r="F173" s="8"/>
      <c r="G173" s="8" t="s">
        <v>496</v>
      </c>
      <c r="H173" s="8" t="s">
        <v>779</v>
      </c>
      <c r="I173" s="8" t="s">
        <v>483</v>
      </c>
      <c r="J173" s="8" t="s">
        <v>484</v>
      </c>
      <c r="K173" s="8" t="s">
        <v>502</v>
      </c>
      <c r="L173" s="8" t="s">
        <v>537</v>
      </c>
      <c r="M173" s="8" t="s">
        <v>561</v>
      </c>
      <c r="N173" s="24"/>
    </row>
    <row r="174" ht="26.25" customHeight="1" spans="1:14">
      <c r="A174" s="8"/>
      <c r="B174" s="8"/>
      <c r="C174" s="8"/>
      <c r="D174" s="22"/>
      <c r="E174" s="8"/>
      <c r="F174" s="8"/>
      <c r="G174" s="8"/>
      <c r="H174" s="8" t="s">
        <v>780</v>
      </c>
      <c r="I174" s="8" t="s">
        <v>483</v>
      </c>
      <c r="J174" s="8" t="s">
        <v>484</v>
      </c>
      <c r="K174" s="8" t="s">
        <v>502</v>
      </c>
      <c r="L174" s="8" t="s">
        <v>537</v>
      </c>
      <c r="M174" s="8" t="s">
        <v>563</v>
      </c>
      <c r="N174" s="24"/>
    </row>
    <row r="175" ht="26.25" customHeight="1" spans="1:14">
      <c r="A175" s="8"/>
      <c r="B175" s="8"/>
      <c r="C175" s="8"/>
      <c r="D175" s="22"/>
      <c r="E175" s="8"/>
      <c r="F175" s="8" t="s">
        <v>503</v>
      </c>
      <c r="G175" s="8" t="s">
        <v>504</v>
      </c>
      <c r="H175" s="8" t="s">
        <v>781</v>
      </c>
      <c r="I175" s="8" t="s">
        <v>506</v>
      </c>
      <c r="J175" s="8"/>
      <c r="K175" s="8" t="s">
        <v>782</v>
      </c>
      <c r="L175" s="8"/>
      <c r="M175" s="8" t="s">
        <v>520</v>
      </c>
      <c r="N175" s="24"/>
    </row>
    <row r="176" ht="26.25" customHeight="1" spans="1:14">
      <c r="A176" s="8"/>
      <c r="B176" s="8"/>
      <c r="C176" s="8"/>
      <c r="D176" s="22"/>
      <c r="E176" s="8"/>
      <c r="F176" s="8"/>
      <c r="G176" s="8" t="s">
        <v>511</v>
      </c>
      <c r="H176" s="8" t="s">
        <v>783</v>
      </c>
      <c r="I176" s="8" t="s">
        <v>506</v>
      </c>
      <c r="J176" s="8"/>
      <c r="K176" s="8" t="s">
        <v>784</v>
      </c>
      <c r="L176" s="8"/>
      <c r="M176" s="8" t="s">
        <v>520</v>
      </c>
      <c r="N176" s="24"/>
    </row>
    <row r="177" ht="26.25" customHeight="1" spans="1:14">
      <c r="A177" s="8"/>
      <c r="B177" s="8"/>
      <c r="C177" s="8"/>
      <c r="D177" s="22"/>
      <c r="E177" s="8"/>
      <c r="F177" s="8"/>
      <c r="G177" s="8"/>
      <c r="H177" s="8" t="s">
        <v>785</v>
      </c>
      <c r="I177" s="8" t="s">
        <v>506</v>
      </c>
      <c r="J177" s="8"/>
      <c r="K177" s="8" t="s">
        <v>611</v>
      </c>
      <c r="L177" s="8"/>
      <c r="M177" s="8" t="s">
        <v>520</v>
      </c>
      <c r="N177" s="24"/>
    </row>
    <row r="178" ht="26.25" customHeight="1" spans="1:14">
      <c r="A178" s="8"/>
      <c r="B178" s="8"/>
      <c r="C178" s="8"/>
      <c r="D178" s="22"/>
      <c r="E178" s="8"/>
      <c r="F178" s="8" t="s">
        <v>516</v>
      </c>
      <c r="G178" s="8" t="s">
        <v>517</v>
      </c>
      <c r="H178" s="8" t="s">
        <v>786</v>
      </c>
      <c r="I178" s="8" t="s">
        <v>483</v>
      </c>
      <c r="J178" s="8" t="s">
        <v>498</v>
      </c>
      <c r="K178" s="8" t="s">
        <v>519</v>
      </c>
      <c r="L178" s="8" t="s">
        <v>537</v>
      </c>
      <c r="M178" s="8" t="s">
        <v>520</v>
      </c>
      <c r="N178" s="24"/>
    </row>
    <row r="179" ht="26.25" customHeight="1" spans="1:14">
      <c r="A179" s="8" t="s">
        <v>400</v>
      </c>
      <c r="B179" s="8" t="s">
        <v>326</v>
      </c>
      <c r="C179" s="8" t="s">
        <v>468</v>
      </c>
      <c r="D179" s="22">
        <v>25</v>
      </c>
      <c r="E179" s="8" t="s">
        <v>787</v>
      </c>
      <c r="F179" s="8" t="s">
        <v>470</v>
      </c>
      <c r="G179" s="8" t="s">
        <v>471</v>
      </c>
      <c r="H179" s="8" t="s">
        <v>788</v>
      </c>
      <c r="I179" s="8" t="s">
        <v>473</v>
      </c>
      <c r="J179" s="8" t="s">
        <v>474</v>
      </c>
      <c r="K179" s="8" t="s">
        <v>520</v>
      </c>
      <c r="L179" s="8" t="s">
        <v>524</v>
      </c>
      <c r="M179" s="8" t="s">
        <v>477</v>
      </c>
      <c r="N179" s="24"/>
    </row>
    <row r="180" ht="26.25" customHeight="1" spans="1:14">
      <c r="A180" s="8"/>
      <c r="B180" s="8"/>
      <c r="C180" s="8"/>
      <c r="D180" s="22"/>
      <c r="E180" s="8"/>
      <c r="F180" s="8"/>
      <c r="G180" s="8"/>
      <c r="H180" s="8" t="s">
        <v>789</v>
      </c>
      <c r="I180" s="8" t="s">
        <v>473</v>
      </c>
      <c r="J180" s="8" t="s">
        <v>474</v>
      </c>
      <c r="K180" s="8" t="s">
        <v>541</v>
      </c>
      <c r="L180" s="8" t="s">
        <v>524</v>
      </c>
      <c r="M180" s="8" t="s">
        <v>477</v>
      </c>
      <c r="N180" s="24"/>
    </row>
    <row r="181" ht="26.25" customHeight="1" spans="1:14">
      <c r="A181" s="8"/>
      <c r="B181" s="8"/>
      <c r="C181" s="8"/>
      <c r="D181" s="22"/>
      <c r="E181" s="8"/>
      <c r="F181" s="8"/>
      <c r="G181" s="8" t="s">
        <v>481</v>
      </c>
      <c r="H181" s="8" t="s">
        <v>790</v>
      </c>
      <c r="I181" s="8" t="s">
        <v>483</v>
      </c>
      <c r="J181" s="8" t="s">
        <v>484</v>
      </c>
      <c r="K181" s="8" t="s">
        <v>594</v>
      </c>
      <c r="L181" s="8" t="s">
        <v>554</v>
      </c>
      <c r="M181" s="8" t="s">
        <v>477</v>
      </c>
      <c r="N181" s="24"/>
    </row>
    <row r="182" ht="26.25" customHeight="1" spans="1:14">
      <c r="A182" s="8"/>
      <c r="B182" s="8"/>
      <c r="C182" s="8"/>
      <c r="D182" s="22"/>
      <c r="E182" s="8"/>
      <c r="F182" s="8"/>
      <c r="G182" s="8"/>
      <c r="H182" s="8" t="s">
        <v>791</v>
      </c>
      <c r="I182" s="8" t="s">
        <v>483</v>
      </c>
      <c r="J182" s="8" t="s">
        <v>484</v>
      </c>
      <c r="K182" s="8" t="s">
        <v>594</v>
      </c>
      <c r="L182" s="8" t="s">
        <v>554</v>
      </c>
      <c r="M182" s="8" t="s">
        <v>477</v>
      </c>
      <c r="N182" s="24"/>
    </row>
    <row r="183" ht="26.25" customHeight="1" spans="1:14">
      <c r="A183" s="8"/>
      <c r="B183" s="8"/>
      <c r="C183" s="8"/>
      <c r="D183" s="22"/>
      <c r="E183" s="8"/>
      <c r="F183" s="8"/>
      <c r="G183" s="8"/>
      <c r="H183" s="8" t="s">
        <v>792</v>
      </c>
      <c r="I183" s="8" t="s">
        <v>483</v>
      </c>
      <c r="J183" s="8" t="s">
        <v>484</v>
      </c>
      <c r="K183" s="8" t="s">
        <v>528</v>
      </c>
      <c r="L183" s="8" t="s">
        <v>531</v>
      </c>
      <c r="M183" s="8" t="s">
        <v>477</v>
      </c>
      <c r="N183" s="24"/>
    </row>
    <row r="184" ht="26.25" customHeight="1" spans="1:14">
      <c r="A184" s="8"/>
      <c r="B184" s="8"/>
      <c r="C184" s="8"/>
      <c r="D184" s="22"/>
      <c r="E184" s="8"/>
      <c r="F184" s="8"/>
      <c r="G184" s="8" t="s">
        <v>490</v>
      </c>
      <c r="H184" s="8" t="s">
        <v>793</v>
      </c>
      <c r="I184" s="8" t="s">
        <v>473</v>
      </c>
      <c r="J184" s="8" t="s">
        <v>474</v>
      </c>
      <c r="K184" s="8" t="s">
        <v>533</v>
      </c>
      <c r="L184" s="8" t="s">
        <v>534</v>
      </c>
      <c r="M184" s="8" t="s">
        <v>477</v>
      </c>
      <c r="N184" s="24"/>
    </row>
    <row r="185" ht="26.25" customHeight="1" spans="1:14">
      <c r="A185" s="8"/>
      <c r="B185" s="8"/>
      <c r="C185" s="8"/>
      <c r="D185" s="22"/>
      <c r="E185" s="8"/>
      <c r="F185" s="8"/>
      <c r="G185" s="8"/>
      <c r="H185" s="8" t="s">
        <v>794</v>
      </c>
      <c r="I185" s="8" t="s">
        <v>473</v>
      </c>
      <c r="J185" s="8" t="s">
        <v>474</v>
      </c>
      <c r="K185" s="8" t="s">
        <v>533</v>
      </c>
      <c r="L185" s="8" t="s">
        <v>534</v>
      </c>
      <c r="M185" s="8" t="s">
        <v>477</v>
      </c>
      <c r="N185" s="24"/>
    </row>
    <row r="186" ht="26.25" customHeight="1" spans="1:14">
      <c r="A186" s="8"/>
      <c r="B186" s="8"/>
      <c r="C186" s="8"/>
      <c r="D186" s="22"/>
      <c r="E186" s="8"/>
      <c r="F186" s="8"/>
      <c r="G186" s="8" t="s">
        <v>496</v>
      </c>
      <c r="H186" s="8" t="s">
        <v>795</v>
      </c>
      <c r="I186" s="8" t="s">
        <v>483</v>
      </c>
      <c r="J186" s="8" t="s">
        <v>484</v>
      </c>
      <c r="K186" s="8" t="s">
        <v>502</v>
      </c>
      <c r="L186" s="8" t="s">
        <v>537</v>
      </c>
      <c r="M186" s="8" t="s">
        <v>563</v>
      </c>
      <c r="N186" s="24"/>
    </row>
    <row r="187" ht="26.25" customHeight="1" spans="1:14">
      <c r="A187" s="8"/>
      <c r="B187" s="8"/>
      <c r="C187" s="8"/>
      <c r="D187" s="22"/>
      <c r="E187" s="8"/>
      <c r="F187" s="8"/>
      <c r="G187" s="8"/>
      <c r="H187" s="8" t="s">
        <v>796</v>
      </c>
      <c r="I187" s="8" t="s">
        <v>483</v>
      </c>
      <c r="J187" s="8" t="s">
        <v>484</v>
      </c>
      <c r="K187" s="8" t="s">
        <v>502</v>
      </c>
      <c r="L187" s="8" t="s">
        <v>537</v>
      </c>
      <c r="M187" s="8" t="s">
        <v>561</v>
      </c>
      <c r="N187" s="24"/>
    </row>
    <row r="188" ht="26.25" customHeight="1" spans="1:14">
      <c r="A188" s="8"/>
      <c r="B188" s="8"/>
      <c r="C188" s="8"/>
      <c r="D188" s="22"/>
      <c r="E188" s="8"/>
      <c r="F188" s="8" t="s">
        <v>503</v>
      </c>
      <c r="G188" s="8" t="s">
        <v>504</v>
      </c>
      <c r="H188" s="8" t="s">
        <v>797</v>
      </c>
      <c r="I188" s="8" t="s">
        <v>483</v>
      </c>
      <c r="J188" s="8" t="s">
        <v>498</v>
      </c>
      <c r="K188" s="8" t="s">
        <v>528</v>
      </c>
      <c r="L188" s="8" t="s">
        <v>493</v>
      </c>
      <c r="M188" s="8" t="s">
        <v>477</v>
      </c>
      <c r="N188" s="24"/>
    </row>
    <row r="189" ht="26.25" customHeight="1" spans="1:14">
      <c r="A189" s="8"/>
      <c r="B189" s="8"/>
      <c r="C189" s="8"/>
      <c r="D189" s="22"/>
      <c r="E189" s="8"/>
      <c r="F189" s="8"/>
      <c r="G189" s="8"/>
      <c r="H189" s="8" t="s">
        <v>798</v>
      </c>
      <c r="I189" s="8" t="s">
        <v>506</v>
      </c>
      <c r="J189" s="8"/>
      <c r="K189" s="8" t="s">
        <v>799</v>
      </c>
      <c r="L189" s="8"/>
      <c r="M189" s="8" t="s">
        <v>477</v>
      </c>
      <c r="N189" s="24"/>
    </row>
    <row r="190" ht="26.25" customHeight="1" spans="1:14">
      <c r="A190" s="8"/>
      <c r="B190" s="8"/>
      <c r="C190" s="8"/>
      <c r="D190" s="22"/>
      <c r="E190" s="8"/>
      <c r="F190" s="8"/>
      <c r="G190" s="8" t="s">
        <v>511</v>
      </c>
      <c r="H190" s="8" t="s">
        <v>800</v>
      </c>
      <c r="I190" s="8" t="s">
        <v>506</v>
      </c>
      <c r="J190" s="8"/>
      <c r="K190" s="8" t="s">
        <v>801</v>
      </c>
      <c r="L190" s="8"/>
      <c r="M190" s="8" t="s">
        <v>520</v>
      </c>
      <c r="N190" s="24"/>
    </row>
    <row r="191" ht="26.25" customHeight="1" spans="1:14">
      <c r="A191" s="8"/>
      <c r="B191" s="8"/>
      <c r="C191" s="8"/>
      <c r="D191" s="22"/>
      <c r="E191" s="8"/>
      <c r="F191" s="8"/>
      <c r="G191" s="8"/>
      <c r="H191" s="8" t="s">
        <v>802</v>
      </c>
      <c r="I191" s="8" t="s">
        <v>506</v>
      </c>
      <c r="J191" s="8"/>
      <c r="K191" s="8" t="s">
        <v>611</v>
      </c>
      <c r="L191" s="8"/>
      <c r="M191" s="8" t="s">
        <v>520</v>
      </c>
      <c r="N191" s="24"/>
    </row>
    <row r="192" ht="26.25" customHeight="1" spans="1:14">
      <c r="A192" s="8"/>
      <c r="B192" s="8"/>
      <c r="C192" s="8"/>
      <c r="D192" s="22"/>
      <c r="E192" s="8"/>
      <c r="F192" s="8" t="s">
        <v>516</v>
      </c>
      <c r="G192" s="8" t="s">
        <v>517</v>
      </c>
      <c r="H192" s="8" t="s">
        <v>803</v>
      </c>
      <c r="I192" s="8" t="s">
        <v>483</v>
      </c>
      <c r="J192" s="8" t="s">
        <v>498</v>
      </c>
      <c r="K192" s="8" t="s">
        <v>519</v>
      </c>
      <c r="L192" s="8" t="s">
        <v>537</v>
      </c>
      <c r="M192" s="8" t="s">
        <v>520</v>
      </c>
      <c r="N192" s="24"/>
    </row>
    <row r="193" ht="26.25" customHeight="1" spans="1:14">
      <c r="A193" s="8" t="s">
        <v>402</v>
      </c>
      <c r="B193" s="8" t="s">
        <v>326</v>
      </c>
      <c r="C193" s="8" t="s">
        <v>468</v>
      </c>
      <c r="D193" s="22">
        <v>5401.68</v>
      </c>
      <c r="E193" s="8" t="s">
        <v>804</v>
      </c>
      <c r="F193" s="8" t="s">
        <v>470</v>
      </c>
      <c r="G193" s="8" t="s">
        <v>471</v>
      </c>
      <c r="H193" s="8" t="s">
        <v>805</v>
      </c>
      <c r="I193" s="8" t="s">
        <v>473</v>
      </c>
      <c r="J193" s="8" t="s">
        <v>474</v>
      </c>
      <c r="K193" s="8" t="s">
        <v>806</v>
      </c>
      <c r="L193" s="8" t="s">
        <v>807</v>
      </c>
      <c r="M193" s="8" t="s">
        <v>477</v>
      </c>
      <c r="N193" s="24"/>
    </row>
    <row r="194" ht="26.25" customHeight="1" spans="1:14">
      <c r="A194" s="8"/>
      <c r="B194" s="8"/>
      <c r="C194" s="8"/>
      <c r="D194" s="22"/>
      <c r="E194" s="8"/>
      <c r="F194" s="8"/>
      <c r="G194" s="8"/>
      <c r="H194" s="8" t="s">
        <v>808</v>
      </c>
      <c r="I194" s="8" t="s">
        <v>473</v>
      </c>
      <c r="J194" s="8" t="s">
        <v>474</v>
      </c>
      <c r="K194" s="8" t="s">
        <v>809</v>
      </c>
      <c r="L194" s="8" t="s">
        <v>807</v>
      </c>
      <c r="M194" s="8" t="s">
        <v>477</v>
      </c>
      <c r="N194" s="24"/>
    </row>
    <row r="195" ht="26.25" customHeight="1" spans="1:14">
      <c r="A195" s="8"/>
      <c r="B195" s="8"/>
      <c r="C195" s="8"/>
      <c r="D195" s="22"/>
      <c r="E195" s="8"/>
      <c r="F195" s="8"/>
      <c r="G195" s="8" t="s">
        <v>481</v>
      </c>
      <c r="H195" s="8" t="s">
        <v>810</v>
      </c>
      <c r="I195" s="8" t="s">
        <v>483</v>
      </c>
      <c r="J195" s="8" t="s">
        <v>498</v>
      </c>
      <c r="K195" s="8" t="s">
        <v>660</v>
      </c>
      <c r="L195" s="8" t="s">
        <v>811</v>
      </c>
      <c r="M195" s="8" t="s">
        <v>561</v>
      </c>
      <c r="N195" s="24"/>
    </row>
    <row r="196" ht="26.25" customHeight="1" spans="1:14">
      <c r="A196" s="8"/>
      <c r="B196" s="8"/>
      <c r="C196" s="8"/>
      <c r="D196" s="22"/>
      <c r="E196" s="8"/>
      <c r="F196" s="8"/>
      <c r="G196" s="8"/>
      <c r="H196" s="8" t="s">
        <v>812</v>
      </c>
      <c r="I196" s="8" t="s">
        <v>483</v>
      </c>
      <c r="J196" s="8" t="s">
        <v>498</v>
      </c>
      <c r="K196" s="8" t="s">
        <v>813</v>
      </c>
      <c r="L196" s="8" t="s">
        <v>814</v>
      </c>
      <c r="M196" s="8" t="s">
        <v>563</v>
      </c>
      <c r="N196" s="24"/>
    </row>
    <row r="197" ht="26.25" customHeight="1" spans="1:14">
      <c r="A197" s="8"/>
      <c r="B197" s="8"/>
      <c r="C197" s="8"/>
      <c r="D197" s="22"/>
      <c r="E197" s="8"/>
      <c r="F197" s="8"/>
      <c r="G197" s="8" t="s">
        <v>490</v>
      </c>
      <c r="H197" s="8" t="s">
        <v>815</v>
      </c>
      <c r="I197" s="8" t="s">
        <v>483</v>
      </c>
      <c r="J197" s="8" t="s">
        <v>498</v>
      </c>
      <c r="K197" s="8" t="s">
        <v>816</v>
      </c>
      <c r="L197" s="8" t="s">
        <v>817</v>
      </c>
      <c r="M197" s="8" t="s">
        <v>477</v>
      </c>
      <c r="N197" s="24"/>
    </row>
    <row r="198" ht="26.25" customHeight="1" spans="1:14">
      <c r="A198" s="8"/>
      <c r="B198" s="8"/>
      <c r="C198" s="8"/>
      <c r="D198" s="22"/>
      <c r="E198" s="8"/>
      <c r="F198" s="8"/>
      <c r="G198" s="8"/>
      <c r="H198" s="8" t="s">
        <v>818</v>
      </c>
      <c r="I198" s="8" t="s">
        <v>483</v>
      </c>
      <c r="J198" s="8" t="s">
        <v>484</v>
      </c>
      <c r="K198" s="8" t="s">
        <v>819</v>
      </c>
      <c r="L198" s="8" t="s">
        <v>817</v>
      </c>
      <c r="M198" s="8" t="s">
        <v>477</v>
      </c>
      <c r="N198" s="24"/>
    </row>
    <row r="199" ht="26.25" customHeight="1" spans="1:14">
      <c r="A199" s="8"/>
      <c r="B199" s="8"/>
      <c r="C199" s="8"/>
      <c r="D199" s="22"/>
      <c r="E199" s="8"/>
      <c r="F199" s="8"/>
      <c r="G199" s="8" t="s">
        <v>496</v>
      </c>
      <c r="H199" s="8" t="s">
        <v>820</v>
      </c>
      <c r="I199" s="8" t="s">
        <v>483</v>
      </c>
      <c r="J199" s="8" t="s">
        <v>484</v>
      </c>
      <c r="K199" s="8" t="s">
        <v>502</v>
      </c>
      <c r="L199" s="8" t="s">
        <v>537</v>
      </c>
      <c r="M199" s="8" t="s">
        <v>597</v>
      </c>
      <c r="N199" s="24"/>
    </row>
    <row r="200" ht="26.25" customHeight="1" spans="1:14">
      <c r="A200" s="8"/>
      <c r="B200" s="8"/>
      <c r="C200" s="8"/>
      <c r="D200" s="22"/>
      <c r="E200" s="8"/>
      <c r="F200" s="8"/>
      <c r="G200" s="8"/>
      <c r="H200" s="8" t="s">
        <v>821</v>
      </c>
      <c r="I200" s="8" t="s">
        <v>506</v>
      </c>
      <c r="J200" s="8"/>
      <c r="K200" s="8" t="s">
        <v>822</v>
      </c>
      <c r="L200" s="8"/>
      <c r="M200" s="8" t="s">
        <v>477</v>
      </c>
      <c r="N200" s="24"/>
    </row>
    <row r="201" ht="26.25" customHeight="1" spans="1:14">
      <c r="A201" s="8"/>
      <c r="B201" s="8"/>
      <c r="C201" s="8"/>
      <c r="D201" s="22"/>
      <c r="E201" s="8"/>
      <c r="F201" s="8"/>
      <c r="G201" s="8"/>
      <c r="H201" s="8" t="s">
        <v>823</v>
      </c>
      <c r="I201" s="8" t="s">
        <v>483</v>
      </c>
      <c r="J201" s="8" t="s">
        <v>484</v>
      </c>
      <c r="K201" s="8" t="s">
        <v>502</v>
      </c>
      <c r="L201" s="8" t="s">
        <v>537</v>
      </c>
      <c r="M201" s="8" t="s">
        <v>594</v>
      </c>
      <c r="N201" s="24"/>
    </row>
    <row r="202" ht="26.25" customHeight="1" spans="1:14">
      <c r="A202" s="8"/>
      <c r="B202" s="8"/>
      <c r="C202" s="8"/>
      <c r="D202" s="22"/>
      <c r="E202" s="8"/>
      <c r="F202" s="8"/>
      <c r="G202" s="8"/>
      <c r="H202" s="8" t="s">
        <v>824</v>
      </c>
      <c r="I202" s="8" t="s">
        <v>483</v>
      </c>
      <c r="J202" s="8" t="s">
        <v>484</v>
      </c>
      <c r="K202" s="8" t="s">
        <v>502</v>
      </c>
      <c r="L202" s="8" t="s">
        <v>537</v>
      </c>
      <c r="M202" s="8" t="s">
        <v>594</v>
      </c>
      <c r="N202" s="24"/>
    </row>
    <row r="203" ht="26.25" customHeight="1" spans="1:14">
      <c r="A203" s="8"/>
      <c r="B203" s="8"/>
      <c r="C203" s="8"/>
      <c r="D203" s="22"/>
      <c r="E203" s="8"/>
      <c r="F203" s="8" t="s">
        <v>503</v>
      </c>
      <c r="G203" s="8" t="s">
        <v>504</v>
      </c>
      <c r="H203" s="8" t="s">
        <v>825</v>
      </c>
      <c r="I203" s="8" t="s">
        <v>506</v>
      </c>
      <c r="J203" s="8"/>
      <c r="K203" s="8" t="s">
        <v>540</v>
      </c>
      <c r="L203" s="8"/>
      <c r="M203" s="8" t="s">
        <v>561</v>
      </c>
      <c r="N203" s="24"/>
    </row>
    <row r="204" ht="26.25" customHeight="1" spans="1:14">
      <c r="A204" s="8"/>
      <c r="B204" s="8"/>
      <c r="C204" s="8"/>
      <c r="D204" s="22"/>
      <c r="E204" s="8"/>
      <c r="F204" s="8"/>
      <c r="G204" s="8" t="s">
        <v>508</v>
      </c>
      <c r="H204" s="8" t="s">
        <v>826</v>
      </c>
      <c r="I204" s="8" t="s">
        <v>506</v>
      </c>
      <c r="J204" s="8"/>
      <c r="K204" s="8" t="s">
        <v>827</v>
      </c>
      <c r="L204" s="8"/>
      <c r="M204" s="8" t="s">
        <v>561</v>
      </c>
      <c r="N204" s="24"/>
    </row>
    <row r="205" ht="26.25" customHeight="1" spans="1:14">
      <c r="A205" s="8"/>
      <c r="B205" s="8"/>
      <c r="C205" s="8"/>
      <c r="D205" s="22"/>
      <c r="E205" s="8"/>
      <c r="F205" s="8"/>
      <c r="G205" s="8" t="s">
        <v>511</v>
      </c>
      <c r="H205" s="8" t="s">
        <v>828</v>
      </c>
      <c r="I205" s="8" t="s">
        <v>506</v>
      </c>
      <c r="J205" s="8"/>
      <c r="K205" s="8" t="s">
        <v>829</v>
      </c>
      <c r="L205" s="8"/>
      <c r="M205" s="8" t="s">
        <v>563</v>
      </c>
      <c r="N205" s="24"/>
    </row>
    <row r="206" ht="26.25" customHeight="1" spans="1:14">
      <c r="A206" s="8"/>
      <c r="B206" s="8"/>
      <c r="C206" s="8"/>
      <c r="D206" s="22"/>
      <c r="E206" s="8"/>
      <c r="F206" s="8"/>
      <c r="G206" s="8" t="s">
        <v>513</v>
      </c>
      <c r="H206" s="8" t="s">
        <v>830</v>
      </c>
      <c r="I206" s="8" t="s">
        <v>506</v>
      </c>
      <c r="J206" s="8"/>
      <c r="K206" s="8" t="s">
        <v>764</v>
      </c>
      <c r="L206" s="8"/>
      <c r="M206" s="8" t="s">
        <v>563</v>
      </c>
      <c r="N206" s="24"/>
    </row>
    <row r="207" ht="26.25" customHeight="1" spans="1:14">
      <c r="A207" s="8"/>
      <c r="B207" s="8"/>
      <c r="C207" s="8"/>
      <c r="D207" s="22"/>
      <c r="E207" s="8"/>
      <c r="F207" s="8" t="s">
        <v>516</v>
      </c>
      <c r="G207" s="8" t="s">
        <v>517</v>
      </c>
      <c r="H207" s="8" t="s">
        <v>831</v>
      </c>
      <c r="I207" s="8" t="s">
        <v>483</v>
      </c>
      <c r="J207" s="8" t="s">
        <v>498</v>
      </c>
      <c r="K207" s="8" t="s">
        <v>519</v>
      </c>
      <c r="L207" s="8" t="s">
        <v>537</v>
      </c>
      <c r="M207" s="8" t="s">
        <v>552</v>
      </c>
      <c r="N207" s="24"/>
    </row>
    <row r="208" ht="26.25" customHeight="1" spans="1:14">
      <c r="A208" s="8"/>
      <c r="B208" s="8"/>
      <c r="C208" s="8"/>
      <c r="D208" s="22"/>
      <c r="E208" s="8"/>
      <c r="F208" s="8"/>
      <c r="G208" s="8"/>
      <c r="H208" s="8" t="s">
        <v>832</v>
      </c>
      <c r="I208" s="8" t="s">
        <v>483</v>
      </c>
      <c r="J208" s="8" t="s">
        <v>498</v>
      </c>
      <c r="K208" s="8" t="s">
        <v>519</v>
      </c>
      <c r="L208" s="8" t="s">
        <v>537</v>
      </c>
      <c r="M208" s="8" t="s">
        <v>597</v>
      </c>
      <c r="N208" s="24"/>
    </row>
    <row r="209" ht="26.25" customHeight="1" spans="1:14">
      <c r="A209" s="8" t="s">
        <v>404</v>
      </c>
      <c r="B209" s="8" t="s">
        <v>326</v>
      </c>
      <c r="C209" s="8" t="s">
        <v>468</v>
      </c>
      <c r="D209" s="22">
        <v>1450</v>
      </c>
      <c r="E209" s="8" t="s">
        <v>833</v>
      </c>
      <c r="F209" s="8" t="s">
        <v>470</v>
      </c>
      <c r="G209" s="8" t="s">
        <v>471</v>
      </c>
      <c r="H209" s="8" t="s">
        <v>834</v>
      </c>
      <c r="I209" s="8" t="s">
        <v>483</v>
      </c>
      <c r="J209" s="8" t="s">
        <v>484</v>
      </c>
      <c r="K209" s="8" t="s">
        <v>835</v>
      </c>
      <c r="L209" s="8" t="s">
        <v>836</v>
      </c>
      <c r="M209" s="8" t="s">
        <v>477</v>
      </c>
      <c r="N209" s="24"/>
    </row>
    <row r="210" ht="26.25" customHeight="1" spans="1:14">
      <c r="A210" s="8"/>
      <c r="B210" s="8"/>
      <c r="C210" s="8"/>
      <c r="D210" s="22"/>
      <c r="E210" s="8"/>
      <c r="F210" s="8"/>
      <c r="G210" s="8"/>
      <c r="H210" s="8" t="s">
        <v>837</v>
      </c>
      <c r="I210" s="8" t="s">
        <v>483</v>
      </c>
      <c r="J210" s="8" t="s">
        <v>498</v>
      </c>
      <c r="K210" s="8" t="s">
        <v>838</v>
      </c>
      <c r="L210" s="8" t="s">
        <v>524</v>
      </c>
      <c r="M210" s="8" t="s">
        <v>477</v>
      </c>
      <c r="N210" s="24"/>
    </row>
    <row r="211" ht="26.25" customHeight="1" spans="1:14">
      <c r="A211" s="8"/>
      <c r="B211" s="8"/>
      <c r="C211" s="8"/>
      <c r="D211" s="22"/>
      <c r="E211" s="8"/>
      <c r="F211" s="8"/>
      <c r="G211" s="8" t="s">
        <v>481</v>
      </c>
      <c r="H211" s="8" t="s">
        <v>839</v>
      </c>
      <c r="I211" s="8" t="s">
        <v>483</v>
      </c>
      <c r="J211" s="8" t="s">
        <v>498</v>
      </c>
      <c r="K211" s="8" t="s">
        <v>840</v>
      </c>
      <c r="L211" s="8" t="s">
        <v>814</v>
      </c>
      <c r="M211" s="8" t="s">
        <v>561</v>
      </c>
      <c r="N211" s="24"/>
    </row>
    <row r="212" ht="26.25" customHeight="1" spans="1:14">
      <c r="A212" s="8"/>
      <c r="B212" s="8"/>
      <c r="C212" s="8"/>
      <c r="D212" s="22"/>
      <c r="E212" s="8"/>
      <c r="F212" s="8"/>
      <c r="G212" s="8"/>
      <c r="H212" s="8" t="s">
        <v>841</v>
      </c>
      <c r="I212" s="8" t="s">
        <v>483</v>
      </c>
      <c r="J212" s="8" t="s">
        <v>484</v>
      </c>
      <c r="K212" s="8" t="s">
        <v>528</v>
      </c>
      <c r="L212" s="8" t="s">
        <v>531</v>
      </c>
      <c r="M212" s="8" t="s">
        <v>563</v>
      </c>
      <c r="N212" s="24"/>
    </row>
    <row r="213" ht="26.25" customHeight="1" spans="1:14">
      <c r="A213" s="8"/>
      <c r="B213" s="8"/>
      <c r="C213" s="8"/>
      <c r="D213" s="22"/>
      <c r="E213" s="8"/>
      <c r="F213" s="8"/>
      <c r="G213" s="8" t="s">
        <v>490</v>
      </c>
      <c r="H213" s="8" t="s">
        <v>842</v>
      </c>
      <c r="I213" s="8" t="s">
        <v>506</v>
      </c>
      <c r="J213" s="8"/>
      <c r="K213" s="8" t="s">
        <v>843</v>
      </c>
      <c r="L213" s="8"/>
      <c r="M213" s="8" t="s">
        <v>477</v>
      </c>
      <c r="N213" s="24"/>
    </row>
    <row r="214" ht="26.25" customHeight="1" spans="1:14">
      <c r="A214" s="8"/>
      <c r="B214" s="8"/>
      <c r="C214" s="8"/>
      <c r="D214" s="22"/>
      <c r="E214" s="8"/>
      <c r="F214" s="8"/>
      <c r="G214" s="8"/>
      <c r="H214" s="8" t="s">
        <v>844</v>
      </c>
      <c r="I214" s="8" t="s">
        <v>483</v>
      </c>
      <c r="J214" s="8" t="s">
        <v>484</v>
      </c>
      <c r="K214" s="8" t="s">
        <v>533</v>
      </c>
      <c r="L214" s="8" t="s">
        <v>534</v>
      </c>
      <c r="M214" s="8" t="s">
        <v>477</v>
      </c>
      <c r="N214" s="24"/>
    </row>
    <row r="215" ht="26.25" customHeight="1" spans="1:14">
      <c r="A215" s="8"/>
      <c r="B215" s="8"/>
      <c r="C215" s="8"/>
      <c r="D215" s="22"/>
      <c r="E215" s="8"/>
      <c r="F215" s="8"/>
      <c r="G215" s="8" t="s">
        <v>496</v>
      </c>
      <c r="H215" s="8" t="s">
        <v>845</v>
      </c>
      <c r="I215" s="8" t="s">
        <v>483</v>
      </c>
      <c r="J215" s="8" t="s">
        <v>484</v>
      </c>
      <c r="K215" s="8" t="s">
        <v>502</v>
      </c>
      <c r="L215" s="8" t="s">
        <v>537</v>
      </c>
      <c r="M215" s="8" t="s">
        <v>477</v>
      </c>
      <c r="N215" s="24"/>
    </row>
    <row r="216" ht="26.25" customHeight="1" spans="1:14">
      <c r="A216" s="8"/>
      <c r="B216" s="8"/>
      <c r="C216" s="8"/>
      <c r="D216" s="22"/>
      <c r="E216" s="8"/>
      <c r="F216" s="8"/>
      <c r="G216" s="8"/>
      <c r="H216" s="8" t="s">
        <v>846</v>
      </c>
      <c r="I216" s="8" t="s">
        <v>483</v>
      </c>
      <c r="J216" s="8" t="s">
        <v>484</v>
      </c>
      <c r="K216" s="8" t="s">
        <v>502</v>
      </c>
      <c r="L216" s="8" t="s">
        <v>537</v>
      </c>
      <c r="M216" s="8" t="s">
        <v>477</v>
      </c>
      <c r="N216" s="24"/>
    </row>
    <row r="217" ht="26.25" customHeight="1" spans="1:14">
      <c r="A217" s="8"/>
      <c r="B217" s="8"/>
      <c r="C217" s="8"/>
      <c r="D217" s="22"/>
      <c r="E217" s="8"/>
      <c r="F217" s="8"/>
      <c r="G217" s="8"/>
      <c r="H217" s="8" t="s">
        <v>847</v>
      </c>
      <c r="I217" s="8" t="s">
        <v>483</v>
      </c>
      <c r="J217" s="8" t="s">
        <v>484</v>
      </c>
      <c r="K217" s="8" t="s">
        <v>502</v>
      </c>
      <c r="L217" s="8" t="s">
        <v>537</v>
      </c>
      <c r="M217" s="8" t="s">
        <v>477</v>
      </c>
      <c r="N217" s="24"/>
    </row>
    <row r="218" ht="26.25" customHeight="1" spans="1:14">
      <c r="A218" s="8"/>
      <c r="B218" s="8"/>
      <c r="C218" s="8"/>
      <c r="D218" s="22"/>
      <c r="E218" s="8"/>
      <c r="F218" s="8" t="s">
        <v>503</v>
      </c>
      <c r="G218" s="8" t="s">
        <v>504</v>
      </c>
      <c r="H218" s="8" t="s">
        <v>848</v>
      </c>
      <c r="I218" s="8" t="s">
        <v>506</v>
      </c>
      <c r="J218" s="8"/>
      <c r="K218" s="8" t="s">
        <v>849</v>
      </c>
      <c r="L218" s="8"/>
      <c r="M218" s="8" t="s">
        <v>552</v>
      </c>
      <c r="N218" s="24"/>
    </row>
    <row r="219" ht="26.25" customHeight="1" spans="1:14">
      <c r="A219" s="8"/>
      <c r="B219" s="8"/>
      <c r="C219" s="8"/>
      <c r="D219" s="22"/>
      <c r="E219" s="8"/>
      <c r="F219" s="8"/>
      <c r="G219" s="8"/>
      <c r="H219" s="8" t="s">
        <v>850</v>
      </c>
      <c r="I219" s="8" t="s">
        <v>506</v>
      </c>
      <c r="J219" s="8"/>
      <c r="K219" s="8" t="s">
        <v>851</v>
      </c>
      <c r="L219" s="8"/>
      <c r="M219" s="8" t="s">
        <v>552</v>
      </c>
      <c r="N219" s="24"/>
    </row>
    <row r="220" ht="26.25" customHeight="1" spans="1:14">
      <c r="A220" s="8"/>
      <c r="B220" s="8"/>
      <c r="C220" s="8"/>
      <c r="D220" s="22"/>
      <c r="E220" s="8"/>
      <c r="F220" s="8"/>
      <c r="G220" s="8" t="s">
        <v>508</v>
      </c>
      <c r="H220" s="8" t="s">
        <v>852</v>
      </c>
      <c r="I220" s="8" t="s">
        <v>506</v>
      </c>
      <c r="J220" s="8"/>
      <c r="K220" s="8" t="s">
        <v>853</v>
      </c>
      <c r="L220" s="8"/>
      <c r="M220" s="8" t="s">
        <v>552</v>
      </c>
      <c r="N220" s="24"/>
    </row>
    <row r="221" ht="26.25" customHeight="1" spans="1:14">
      <c r="A221" s="8"/>
      <c r="B221" s="8"/>
      <c r="C221" s="8"/>
      <c r="D221" s="22"/>
      <c r="E221" s="8"/>
      <c r="F221" s="8"/>
      <c r="G221" s="8"/>
      <c r="H221" s="8" t="s">
        <v>854</v>
      </c>
      <c r="I221" s="8" t="s">
        <v>506</v>
      </c>
      <c r="J221" s="8"/>
      <c r="K221" s="8" t="s">
        <v>855</v>
      </c>
      <c r="L221" s="8"/>
      <c r="M221" s="8" t="s">
        <v>552</v>
      </c>
      <c r="N221" s="24"/>
    </row>
    <row r="222" ht="26.25" customHeight="1" spans="1:14">
      <c r="A222" s="8"/>
      <c r="B222" s="8"/>
      <c r="C222" s="8"/>
      <c r="D222" s="22"/>
      <c r="E222" s="8"/>
      <c r="F222" s="8"/>
      <c r="G222" s="8" t="s">
        <v>511</v>
      </c>
      <c r="H222" s="8" t="s">
        <v>856</v>
      </c>
      <c r="I222" s="8" t="s">
        <v>506</v>
      </c>
      <c r="J222" s="8"/>
      <c r="K222" s="8" t="s">
        <v>857</v>
      </c>
      <c r="L222" s="8"/>
      <c r="M222" s="8" t="s">
        <v>552</v>
      </c>
      <c r="N222" s="24"/>
    </row>
    <row r="223" ht="26.25" customHeight="1" spans="1:14">
      <c r="A223" s="8"/>
      <c r="B223" s="8"/>
      <c r="C223" s="8"/>
      <c r="D223" s="22"/>
      <c r="E223" s="8"/>
      <c r="F223" s="8"/>
      <c r="G223" s="8"/>
      <c r="H223" s="8" t="s">
        <v>858</v>
      </c>
      <c r="I223" s="8" t="s">
        <v>506</v>
      </c>
      <c r="J223" s="8"/>
      <c r="K223" s="8" t="s">
        <v>859</v>
      </c>
      <c r="L223" s="8"/>
      <c r="M223" s="8" t="s">
        <v>477</v>
      </c>
      <c r="N223" s="24"/>
    </row>
    <row r="224" ht="26.25" customHeight="1" spans="1:14">
      <c r="A224" s="8"/>
      <c r="B224" s="8"/>
      <c r="C224" s="8"/>
      <c r="D224" s="22"/>
      <c r="E224" s="8"/>
      <c r="F224" s="8"/>
      <c r="G224" s="8"/>
      <c r="H224" s="8" t="s">
        <v>860</v>
      </c>
      <c r="I224" s="8" t="s">
        <v>506</v>
      </c>
      <c r="J224" s="8"/>
      <c r="K224" s="8" t="s">
        <v>861</v>
      </c>
      <c r="L224" s="8"/>
      <c r="M224" s="8" t="s">
        <v>477</v>
      </c>
      <c r="N224" s="24"/>
    </row>
    <row r="225" ht="26.25" customHeight="1" spans="1:14">
      <c r="A225" s="8"/>
      <c r="B225" s="8"/>
      <c r="C225" s="8"/>
      <c r="D225" s="22"/>
      <c r="E225" s="8"/>
      <c r="F225" s="8" t="s">
        <v>516</v>
      </c>
      <c r="G225" s="8" t="s">
        <v>517</v>
      </c>
      <c r="H225" s="8" t="s">
        <v>654</v>
      </c>
      <c r="I225" s="8" t="s">
        <v>483</v>
      </c>
      <c r="J225" s="8" t="s">
        <v>498</v>
      </c>
      <c r="K225" s="8" t="s">
        <v>519</v>
      </c>
      <c r="L225" s="8" t="s">
        <v>537</v>
      </c>
      <c r="M225" s="8" t="s">
        <v>520</v>
      </c>
      <c r="N225" s="24"/>
    </row>
    <row r="226" ht="26.25" customHeight="1" spans="1:14">
      <c r="A226" s="8" t="s">
        <v>406</v>
      </c>
      <c r="B226" s="8" t="s">
        <v>326</v>
      </c>
      <c r="C226" s="8" t="s">
        <v>468</v>
      </c>
      <c r="D226" s="22">
        <v>65</v>
      </c>
      <c r="E226" s="8" t="s">
        <v>862</v>
      </c>
      <c r="F226" s="8" t="s">
        <v>470</v>
      </c>
      <c r="G226" s="8" t="s">
        <v>471</v>
      </c>
      <c r="H226" s="8" t="s">
        <v>863</v>
      </c>
      <c r="I226" s="8" t="s">
        <v>473</v>
      </c>
      <c r="J226" s="8" t="s">
        <v>474</v>
      </c>
      <c r="K226" s="8" t="s">
        <v>864</v>
      </c>
      <c r="L226" s="8" t="s">
        <v>524</v>
      </c>
      <c r="M226" s="8" t="s">
        <v>477</v>
      </c>
      <c r="N226" s="24"/>
    </row>
    <row r="227" ht="26.25" customHeight="1" spans="1:14">
      <c r="A227" s="8"/>
      <c r="B227" s="8"/>
      <c r="C227" s="8"/>
      <c r="D227" s="22"/>
      <c r="E227" s="8"/>
      <c r="F227" s="8"/>
      <c r="G227" s="8"/>
      <c r="H227" s="8" t="s">
        <v>865</v>
      </c>
      <c r="I227" s="8" t="s">
        <v>483</v>
      </c>
      <c r="J227" s="8" t="s">
        <v>484</v>
      </c>
      <c r="K227" s="8" t="s">
        <v>572</v>
      </c>
      <c r="L227" s="8" t="s">
        <v>836</v>
      </c>
      <c r="M227" s="8" t="s">
        <v>477</v>
      </c>
      <c r="N227" s="24"/>
    </row>
    <row r="228" ht="26.25" customHeight="1" spans="1:14">
      <c r="A228" s="8"/>
      <c r="B228" s="8"/>
      <c r="C228" s="8"/>
      <c r="D228" s="22"/>
      <c r="E228" s="8"/>
      <c r="F228" s="8"/>
      <c r="G228" s="8" t="s">
        <v>481</v>
      </c>
      <c r="H228" s="8" t="s">
        <v>866</v>
      </c>
      <c r="I228" s="8" t="s">
        <v>483</v>
      </c>
      <c r="J228" s="8" t="s">
        <v>498</v>
      </c>
      <c r="K228" s="8" t="s">
        <v>756</v>
      </c>
      <c r="L228" s="8" t="s">
        <v>814</v>
      </c>
      <c r="M228" s="8" t="s">
        <v>520</v>
      </c>
      <c r="N228" s="24"/>
    </row>
    <row r="229" ht="26.25" customHeight="1" spans="1:14">
      <c r="A229" s="8"/>
      <c r="B229" s="8"/>
      <c r="C229" s="8"/>
      <c r="D229" s="22"/>
      <c r="E229" s="8"/>
      <c r="F229" s="8"/>
      <c r="G229" s="8"/>
      <c r="H229" s="8" t="s">
        <v>867</v>
      </c>
      <c r="I229" s="8" t="s">
        <v>483</v>
      </c>
      <c r="J229" s="8" t="s">
        <v>484</v>
      </c>
      <c r="K229" s="8" t="s">
        <v>868</v>
      </c>
      <c r="L229" s="8" t="s">
        <v>690</v>
      </c>
      <c r="M229" s="8" t="s">
        <v>477</v>
      </c>
      <c r="N229" s="24"/>
    </row>
    <row r="230" ht="26.25" customHeight="1" spans="1:14">
      <c r="A230" s="8"/>
      <c r="B230" s="8"/>
      <c r="C230" s="8"/>
      <c r="D230" s="22"/>
      <c r="E230" s="8"/>
      <c r="F230" s="8"/>
      <c r="G230" s="8" t="s">
        <v>490</v>
      </c>
      <c r="H230" s="8" t="s">
        <v>869</v>
      </c>
      <c r="I230" s="8" t="s">
        <v>473</v>
      </c>
      <c r="J230" s="8" t="s">
        <v>474</v>
      </c>
      <c r="K230" s="8" t="s">
        <v>870</v>
      </c>
      <c r="L230" s="8" t="s">
        <v>871</v>
      </c>
      <c r="M230" s="8" t="s">
        <v>477</v>
      </c>
      <c r="N230" s="24"/>
    </row>
    <row r="231" ht="26.25" customHeight="1" spans="1:14">
      <c r="A231" s="8"/>
      <c r="B231" s="8"/>
      <c r="C231" s="8"/>
      <c r="D231" s="22"/>
      <c r="E231" s="8"/>
      <c r="F231" s="8"/>
      <c r="G231" s="8"/>
      <c r="H231" s="8" t="s">
        <v>872</v>
      </c>
      <c r="I231" s="8" t="s">
        <v>473</v>
      </c>
      <c r="J231" s="8" t="s">
        <v>474</v>
      </c>
      <c r="K231" s="8" t="s">
        <v>533</v>
      </c>
      <c r="L231" s="8" t="s">
        <v>672</v>
      </c>
      <c r="M231" s="8" t="s">
        <v>477</v>
      </c>
      <c r="N231" s="24"/>
    </row>
    <row r="232" ht="26.25" customHeight="1" spans="1:14">
      <c r="A232" s="8"/>
      <c r="B232" s="8"/>
      <c r="C232" s="8"/>
      <c r="D232" s="22"/>
      <c r="E232" s="8"/>
      <c r="F232" s="8"/>
      <c r="G232" s="8" t="s">
        <v>496</v>
      </c>
      <c r="H232" s="8" t="s">
        <v>873</v>
      </c>
      <c r="I232" s="8" t="s">
        <v>483</v>
      </c>
      <c r="J232" s="8" t="s">
        <v>484</v>
      </c>
      <c r="K232" s="8" t="s">
        <v>502</v>
      </c>
      <c r="L232" s="8" t="s">
        <v>537</v>
      </c>
      <c r="M232" s="8" t="s">
        <v>477</v>
      </c>
      <c r="N232" s="24"/>
    </row>
    <row r="233" ht="26.25" customHeight="1" spans="1:14">
      <c r="A233" s="8"/>
      <c r="B233" s="8"/>
      <c r="C233" s="8"/>
      <c r="D233" s="22"/>
      <c r="E233" s="8"/>
      <c r="F233" s="8"/>
      <c r="G233" s="8"/>
      <c r="H233" s="8" t="s">
        <v>874</v>
      </c>
      <c r="I233" s="8" t="s">
        <v>483</v>
      </c>
      <c r="J233" s="8" t="s">
        <v>484</v>
      </c>
      <c r="K233" s="8" t="s">
        <v>502</v>
      </c>
      <c r="L233" s="8" t="s">
        <v>537</v>
      </c>
      <c r="M233" s="8" t="s">
        <v>520</v>
      </c>
      <c r="N233" s="24"/>
    </row>
    <row r="234" ht="26.25" customHeight="1" spans="1:14">
      <c r="A234" s="8"/>
      <c r="B234" s="8"/>
      <c r="C234" s="8"/>
      <c r="D234" s="22"/>
      <c r="E234" s="8"/>
      <c r="F234" s="8" t="s">
        <v>503</v>
      </c>
      <c r="G234" s="8" t="s">
        <v>504</v>
      </c>
      <c r="H234" s="8" t="s">
        <v>875</v>
      </c>
      <c r="I234" s="8" t="s">
        <v>506</v>
      </c>
      <c r="J234" s="8"/>
      <c r="K234" s="8" t="s">
        <v>876</v>
      </c>
      <c r="L234" s="8"/>
      <c r="M234" s="8" t="s">
        <v>520</v>
      </c>
      <c r="N234" s="24"/>
    </row>
    <row r="235" ht="26.25" customHeight="1" spans="1:14">
      <c r="A235" s="8"/>
      <c r="B235" s="8"/>
      <c r="C235" s="8"/>
      <c r="D235" s="22"/>
      <c r="E235" s="8"/>
      <c r="F235" s="8"/>
      <c r="G235" s="8" t="s">
        <v>508</v>
      </c>
      <c r="H235" s="8" t="s">
        <v>877</v>
      </c>
      <c r="I235" s="8" t="s">
        <v>506</v>
      </c>
      <c r="J235" s="8"/>
      <c r="K235" s="8" t="s">
        <v>745</v>
      </c>
      <c r="L235" s="8"/>
      <c r="M235" s="8" t="s">
        <v>520</v>
      </c>
      <c r="N235" s="24"/>
    </row>
    <row r="236" ht="26.25" customHeight="1" spans="1:14">
      <c r="A236" s="8"/>
      <c r="B236" s="8"/>
      <c r="C236" s="8"/>
      <c r="D236" s="22"/>
      <c r="E236" s="8"/>
      <c r="F236" s="8"/>
      <c r="G236" s="8" t="s">
        <v>511</v>
      </c>
      <c r="H236" s="8" t="s">
        <v>878</v>
      </c>
      <c r="I236" s="8" t="s">
        <v>506</v>
      </c>
      <c r="J236" s="8"/>
      <c r="K236" s="8" t="s">
        <v>879</v>
      </c>
      <c r="L236" s="8"/>
      <c r="M236" s="8" t="s">
        <v>520</v>
      </c>
      <c r="N236" s="24"/>
    </row>
    <row r="237" ht="26.25" customHeight="1" spans="1:14">
      <c r="A237" s="8"/>
      <c r="B237" s="8"/>
      <c r="C237" s="8"/>
      <c r="D237" s="22"/>
      <c r="E237" s="8"/>
      <c r="F237" s="8" t="s">
        <v>516</v>
      </c>
      <c r="G237" s="8" t="s">
        <v>517</v>
      </c>
      <c r="H237" s="8" t="s">
        <v>880</v>
      </c>
      <c r="I237" s="8" t="s">
        <v>483</v>
      </c>
      <c r="J237" s="8" t="s">
        <v>498</v>
      </c>
      <c r="K237" s="8" t="s">
        <v>519</v>
      </c>
      <c r="L237" s="8" t="s">
        <v>537</v>
      </c>
      <c r="M237" s="8" t="s">
        <v>520</v>
      </c>
      <c r="N237" s="24"/>
    </row>
    <row r="238" ht="26.25" customHeight="1" spans="1:14">
      <c r="A238" s="8" t="s">
        <v>408</v>
      </c>
      <c r="B238" s="8" t="s">
        <v>326</v>
      </c>
      <c r="C238" s="8" t="s">
        <v>468</v>
      </c>
      <c r="D238" s="22">
        <v>50</v>
      </c>
      <c r="E238" s="8" t="s">
        <v>881</v>
      </c>
      <c r="F238" s="8" t="s">
        <v>470</v>
      </c>
      <c r="G238" s="8" t="s">
        <v>471</v>
      </c>
      <c r="H238" s="8" t="s">
        <v>882</v>
      </c>
      <c r="I238" s="8" t="s">
        <v>473</v>
      </c>
      <c r="J238" s="8" t="s">
        <v>474</v>
      </c>
      <c r="K238" s="8" t="s">
        <v>883</v>
      </c>
      <c r="L238" s="8" t="s">
        <v>884</v>
      </c>
      <c r="M238" s="8" t="s">
        <v>477</v>
      </c>
      <c r="N238" s="24"/>
    </row>
    <row r="239" ht="26.25" customHeight="1" spans="1:14">
      <c r="A239" s="8"/>
      <c r="B239" s="8"/>
      <c r="C239" s="8"/>
      <c r="D239" s="22"/>
      <c r="E239" s="8"/>
      <c r="F239" s="8"/>
      <c r="G239" s="8"/>
      <c r="H239" s="8" t="s">
        <v>885</v>
      </c>
      <c r="I239" s="8" t="s">
        <v>473</v>
      </c>
      <c r="J239" s="8" t="s">
        <v>474</v>
      </c>
      <c r="K239" s="8" t="s">
        <v>886</v>
      </c>
      <c r="L239" s="8" t="s">
        <v>884</v>
      </c>
      <c r="M239" s="8" t="s">
        <v>477</v>
      </c>
      <c r="N239" s="24"/>
    </row>
    <row r="240" ht="26.25" customHeight="1" spans="1:14">
      <c r="A240" s="8"/>
      <c r="B240" s="8"/>
      <c r="C240" s="8"/>
      <c r="D240" s="22"/>
      <c r="E240" s="8"/>
      <c r="F240" s="8"/>
      <c r="G240" s="8" t="s">
        <v>481</v>
      </c>
      <c r="H240" s="8" t="s">
        <v>882</v>
      </c>
      <c r="I240" s="8" t="s">
        <v>483</v>
      </c>
      <c r="J240" s="8" t="s">
        <v>498</v>
      </c>
      <c r="K240" s="8" t="s">
        <v>528</v>
      </c>
      <c r="L240" s="8" t="s">
        <v>887</v>
      </c>
      <c r="M240" s="8" t="s">
        <v>561</v>
      </c>
      <c r="N240" s="24"/>
    </row>
    <row r="241" ht="26.25" customHeight="1" spans="1:14">
      <c r="A241" s="8"/>
      <c r="B241" s="8"/>
      <c r="C241" s="8"/>
      <c r="D241" s="22"/>
      <c r="E241" s="8"/>
      <c r="F241" s="8"/>
      <c r="G241" s="8"/>
      <c r="H241" s="8" t="s">
        <v>885</v>
      </c>
      <c r="I241" s="8" t="s">
        <v>483</v>
      </c>
      <c r="J241" s="8" t="s">
        <v>498</v>
      </c>
      <c r="K241" s="8" t="s">
        <v>528</v>
      </c>
      <c r="L241" s="8" t="s">
        <v>554</v>
      </c>
      <c r="M241" s="8" t="s">
        <v>563</v>
      </c>
      <c r="N241" s="24"/>
    </row>
    <row r="242" ht="26.25" customHeight="1" spans="1:14">
      <c r="A242" s="8"/>
      <c r="B242" s="8"/>
      <c r="C242" s="8"/>
      <c r="D242" s="22"/>
      <c r="E242" s="8"/>
      <c r="F242" s="8"/>
      <c r="G242" s="8" t="s">
        <v>490</v>
      </c>
      <c r="H242" s="8" t="s">
        <v>888</v>
      </c>
      <c r="I242" s="8" t="s">
        <v>483</v>
      </c>
      <c r="J242" s="8" t="s">
        <v>484</v>
      </c>
      <c r="K242" s="8" t="s">
        <v>502</v>
      </c>
      <c r="L242" s="8" t="s">
        <v>537</v>
      </c>
      <c r="M242" s="8" t="s">
        <v>477</v>
      </c>
      <c r="N242" s="24"/>
    </row>
    <row r="243" ht="26.25" customHeight="1" spans="1:14">
      <c r="A243" s="8"/>
      <c r="B243" s="8"/>
      <c r="C243" s="8"/>
      <c r="D243" s="22"/>
      <c r="E243" s="8"/>
      <c r="F243" s="8"/>
      <c r="G243" s="8"/>
      <c r="H243" s="8" t="s">
        <v>889</v>
      </c>
      <c r="I243" s="8" t="s">
        <v>483</v>
      </c>
      <c r="J243" s="8" t="s">
        <v>484</v>
      </c>
      <c r="K243" s="8" t="s">
        <v>502</v>
      </c>
      <c r="L243" s="8" t="s">
        <v>537</v>
      </c>
      <c r="M243" s="8" t="s">
        <v>477</v>
      </c>
      <c r="N243" s="24"/>
    </row>
    <row r="244" ht="26.25" customHeight="1" spans="1:14">
      <c r="A244" s="8"/>
      <c r="B244" s="8"/>
      <c r="C244" s="8"/>
      <c r="D244" s="22"/>
      <c r="E244" s="8"/>
      <c r="F244" s="8"/>
      <c r="G244" s="8" t="s">
        <v>496</v>
      </c>
      <c r="H244" s="8" t="s">
        <v>890</v>
      </c>
      <c r="I244" s="8" t="s">
        <v>483</v>
      </c>
      <c r="J244" s="8" t="s">
        <v>484</v>
      </c>
      <c r="K244" s="8" t="s">
        <v>502</v>
      </c>
      <c r="L244" s="8" t="s">
        <v>537</v>
      </c>
      <c r="M244" s="8" t="s">
        <v>563</v>
      </c>
      <c r="N244" s="24"/>
    </row>
    <row r="245" ht="26.25" customHeight="1" spans="1:14">
      <c r="A245" s="8"/>
      <c r="B245" s="8"/>
      <c r="C245" s="8"/>
      <c r="D245" s="22"/>
      <c r="E245" s="8"/>
      <c r="F245" s="8"/>
      <c r="G245" s="8"/>
      <c r="H245" s="8" t="s">
        <v>891</v>
      </c>
      <c r="I245" s="8" t="s">
        <v>483</v>
      </c>
      <c r="J245" s="8" t="s">
        <v>484</v>
      </c>
      <c r="K245" s="8" t="s">
        <v>502</v>
      </c>
      <c r="L245" s="8" t="s">
        <v>537</v>
      </c>
      <c r="M245" s="8" t="s">
        <v>561</v>
      </c>
      <c r="N245" s="24"/>
    </row>
    <row r="246" ht="26.25" customHeight="1" spans="1:14">
      <c r="A246" s="8"/>
      <c r="B246" s="8"/>
      <c r="C246" s="8"/>
      <c r="D246" s="22"/>
      <c r="E246" s="8"/>
      <c r="F246" s="8" t="s">
        <v>503</v>
      </c>
      <c r="G246" s="8" t="s">
        <v>504</v>
      </c>
      <c r="H246" s="8" t="s">
        <v>892</v>
      </c>
      <c r="I246" s="8" t="s">
        <v>506</v>
      </c>
      <c r="J246" s="8"/>
      <c r="K246" s="8" t="s">
        <v>829</v>
      </c>
      <c r="L246" s="8"/>
      <c r="M246" s="8" t="s">
        <v>597</v>
      </c>
      <c r="N246" s="24"/>
    </row>
    <row r="247" ht="26.25" customHeight="1" spans="1:14">
      <c r="A247" s="8"/>
      <c r="B247" s="8"/>
      <c r="C247" s="8"/>
      <c r="D247" s="22"/>
      <c r="E247" s="8"/>
      <c r="F247" s="8"/>
      <c r="G247" s="8" t="s">
        <v>508</v>
      </c>
      <c r="H247" s="8" t="s">
        <v>893</v>
      </c>
      <c r="I247" s="8" t="s">
        <v>506</v>
      </c>
      <c r="J247" s="8"/>
      <c r="K247" s="8" t="s">
        <v>829</v>
      </c>
      <c r="L247" s="8"/>
      <c r="M247" s="8" t="s">
        <v>561</v>
      </c>
      <c r="N247" s="24"/>
    </row>
    <row r="248" ht="26.25" customHeight="1" spans="1:14">
      <c r="A248" s="8"/>
      <c r="B248" s="8"/>
      <c r="C248" s="8"/>
      <c r="D248" s="22"/>
      <c r="E248" s="8"/>
      <c r="F248" s="8"/>
      <c r="G248" s="8" t="s">
        <v>511</v>
      </c>
      <c r="H248" s="8" t="s">
        <v>894</v>
      </c>
      <c r="I248" s="8" t="s">
        <v>506</v>
      </c>
      <c r="J248" s="8"/>
      <c r="K248" s="8" t="s">
        <v>764</v>
      </c>
      <c r="L248" s="8"/>
      <c r="M248" s="8" t="s">
        <v>561</v>
      </c>
      <c r="N248" s="24"/>
    </row>
    <row r="249" ht="26.25" customHeight="1" spans="1:14">
      <c r="A249" s="8"/>
      <c r="B249" s="8"/>
      <c r="C249" s="8"/>
      <c r="D249" s="22"/>
      <c r="E249" s="8"/>
      <c r="F249" s="8"/>
      <c r="G249" s="8"/>
      <c r="H249" s="8" t="s">
        <v>895</v>
      </c>
      <c r="I249" s="8" t="s">
        <v>506</v>
      </c>
      <c r="J249" s="8"/>
      <c r="K249" s="8" t="s">
        <v>764</v>
      </c>
      <c r="L249" s="8"/>
      <c r="M249" s="8" t="s">
        <v>561</v>
      </c>
      <c r="N249" s="24"/>
    </row>
    <row r="250" ht="26.25" customHeight="1" spans="1:14">
      <c r="A250" s="8"/>
      <c r="B250" s="8"/>
      <c r="C250" s="8"/>
      <c r="D250" s="22"/>
      <c r="E250" s="8"/>
      <c r="F250" s="8" t="s">
        <v>516</v>
      </c>
      <c r="G250" s="8" t="s">
        <v>517</v>
      </c>
      <c r="H250" s="8" t="s">
        <v>880</v>
      </c>
      <c r="I250" s="8" t="s">
        <v>483</v>
      </c>
      <c r="J250" s="8" t="s">
        <v>498</v>
      </c>
      <c r="K250" s="8" t="s">
        <v>519</v>
      </c>
      <c r="L250" s="8" t="s">
        <v>537</v>
      </c>
      <c r="M250" s="8" t="s">
        <v>520</v>
      </c>
      <c r="N250" s="24"/>
    </row>
    <row r="251" ht="26.25" customHeight="1" spans="1:14">
      <c r="A251" s="8" t="s">
        <v>410</v>
      </c>
      <c r="B251" s="8" t="s">
        <v>326</v>
      </c>
      <c r="C251" s="8" t="s">
        <v>468</v>
      </c>
      <c r="D251" s="22">
        <v>50</v>
      </c>
      <c r="E251" s="8" t="s">
        <v>896</v>
      </c>
      <c r="F251" s="8" t="s">
        <v>470</v>
      </c>
      <c r="G251" s="8" t="s">
        <v>471</v>
      </c>
      <c r="H251" s="8" t="s">
        <v>897</v>
      </c>
      <c r="I251" s="8" t="s">
        <v>473</v>
      </c>
      <c r="J251" s="8" t="s">
        <v>474</v>
      </c>
      <c r="K251" s="8" t="s">
        <v>864</v>
      </c>
      <c r="L251" s="8" t="s">
        <v>524</v>
      </c>
      <c r="M251" s="8" t="s">
        <v>477</v>
      </c>
      <c r="N251" s="24"/>
    </row>
    <row r="252" ht="26.25" customHeight="1" spans="1:14">
      <c r="A252" s="8"/>
      <c r="B252" s="8"/>
      <c r="C252" s="8"/>
      <c r="D252" s="22"/>
      <c r="E252" s="8"/>
      <c r="F252" s="8"/>
      <c r="G252" s="8"/>
      <c r="H252" s="8" t="s">
        <v>898</v>
      </c>
      <c r="I252" s="8" t="s">
        <v>473</v>
      </c>
      <c r="J252" s="8" t="s">
        <v>474</v>
      </c>
      <c r="K252" s="8" t="s">
        <v>864</v>
      </c>
      <c r="L252" s="8" t="s">
        <v>524</v>
      </c>
      <c r="M252" s="8" t="s">
        <v>477</v>
      </c>
      <c r="N252" s="24"/>
    </row>
    <row r="253" ht="26.25" customHeight="1" spans="1:14">
      <c r="A253" s="8"/>
      <c r="B253" s="8"/>
      <c r="C253" s="8"/>
      <c r="D253" s="22"/>
      <c r="E253" s="8"/>
      <c r="F253" s="8"/>
      <c r="G253" s="8" t="s">
        <v>481</v>
      </c>
      <c r="H253" s="8" t="s">
        <v>899</v>
      </c>
      <c r="I253" s="8" t="s">
        <v>483</v>
      </c>
      <c r="J253" s="8" t="s">
        <v>484</v>
      </c>
      <c r="K253" s="8" t="s">
        <v>528</v>
      </c>
      <c r="L253" s="8" t="s">
        <v>529</v>
      </c>
      <c r="M253" s="8" t="s">
        <v>561</v>
      </c>
      <c r="N253" s="24"/>
    </row>
    <row r="254" ht="26.25" customHeight="1" spans="1:14">
      <c r="A254" s="8"/>
      <c r="B254" s="8"/>
      <c r="C254" s="8"/>
      <c r="D254" s="22"/>
      <c r="E254" s="8"/>
      <c r="F254" s="8"/>
      <c r="G254" s="8"/>
      <c r="H254" s="8" t="s">
        <v>900</v>
      </c>
      <c r="I254" s="8" t="s">
        <v>483</v>
      </c>
      <c r="J254" s="8" t="s">
        <v>484</v>
      </c>
      <c r="K254" s="8" t="s">
        <v>528</v>
      </c>
      <c r="L254" s="8" t="s">
        <v>554</v>
      </c>
      <c r="M254" s="8" t="s">
        <v>563</v>
      </c>
      <c r="N254" s="24"/>
    </row>
    <row r="255" ht="26.25" customHeight="1" spans="1:14">
      <c r="A255" s="8"/>
      <c r="B255" s="8"/>
      <c r="C255" s="8"/>
      <c r="D255" s="22"/>
      <c r="E255" s="8"/>
      <c r="F255" s="8"/>
      <c r="G255" s="8" t="s">
        <v>490</v>
      </c>
      <c r="H255" s="8" t="s">
        <v>901</v>
      </c>
      <c r="I255" s="8" t="s">
        <v>506</v>
      </c>
      <c r="J255" s="8"/>
      <c r="K255" s="8" t="s">
        <v>902</v>
      </c>
      <c r="L255" s="8"/>
      <c r="M255" s="8" t="s">
        <v>477</v>
      </c>
      <c r="N255" s="24"/>
    </row>
    <row r="256" ht="26.25" customHeight="1" spans="1:14">
      <c r="A256" s="8"/>
      <c r="B256" s="8"/>
      <c r="C256" s="8"/>
      <c r="D256" s="22"/>
      <c r="E256" s="8"/>
      <c r="F256" s="8"/>
      <c r="G256" s="8"/>
      <c r="H256" s="8" t="s">
        <v>903</v>
      </c>
      <c r="I256" s="8" t="s">
        <v>506</v>
      </c>
      <c r="J256" s="8"/>
      <c r="K256" s="8" t="s">
        <v>904</v>
      </c>
      <c r="L256" s="8"/>
      <c r="M256" s="8" t="s">
        <v>477</v>
      </c>
      <c r="N256" s="24"/>
    </row>
    <row r="257" ht="26.25" customHeight="1" spans="1:14">
      <c r="A257" s="8"/>
      <c r="B257" s="8"/>
      <c r="C257" s="8"/>
      <c r="D257" s="22"/>
      <c r="E257" s="8"/>
      <c r="F257" s="8"/>
      <c r="G257" s="8" t="s">
        <v>496</v>
      </c>
      <c r="H257" s="8" t="s">
        <v>905</v>
      </c>
      <c r="I257" s="8" t="s">
        <v>483</v>
      </c>
      <c r="J257" s="8" t="s">
        <v>484</v>
      </c>
      <c r="K257" s="8" t="s">
        <v>502</v>
      </c>
      <c r="L257" s="8" t="s">
        <v>537</v>
      </c>
      <c r="M257" s="8" t="s">
        <v>563</v>
      </c>
      <c r="N257" s="24"/>
    </row>
    <row r="258" ht="26.25" customHeight="1" spans="1:14">
      <c r="A258" s="8"/>
      <c r="B258" s="8"/>
      <c r="C258" s="8"/>
      <c r="D258" s="22"/>
      <c r="E258" s="8"/>
      <c r="F258" s="8"/>
      <c r="G258" s="8"/>
      <c r="H258" s="8" t="s">
        <v>906</v>
      </c>
      <c r="I258" s="8" t="s">
        <v>483</v>
      </c>
      <c r="J258" s="8" t="s">
        <v>484</v>
      </c>
      <c r="K258" s="8" t="s">
        <v>502</v>
      </c>
      <c r="L258" s="8" t="s">
        <v>537</v>
      </c>
      <c r="M258" s="8" t="s">
        <v>561</v>
      </c>
      <c r="N258" s="24"/>
    </row>
    <row r="259" ht="26.25" customHeight="1" spans="1:14">
      <c r="A259" s="8"/>
      <c r="B259" s="8"/>
      <c r="C259" s="8"/>
      <c r="D259" s="22"/>
      <c r="E259" s="8"/>
      <c r="F259" s="8" t="s">
        <v>503</v>
      </c>
      <c r="G259" s="8" t="s">
        <v>504</v>
      </c>
      <c r="H259" s="8" t="s">
        <v>907</v>
      </c>
      <c r="I259" s="8" t="s">
        <v>506</v>
      </c>
      <c r="J259" s="8"/>
      <c r="K259" s="8" t="s">
        <v>908</v>
      </c>
      <c r="L259" s="8"/>
      <c r="M259" s="8" t="s">
        <v>520</v>
      </c>
      <c r="N259" s="24"/>
    </row>
    <row r="260" ht="26.25" customHeight="1" spans="1:14">
      <c r="A260" s="8"/>
      <c r="B260" s="8"/>
      <c r="C260" s="8"/>
      <c r="D260" s="22"/>
      <c r="E260" s="8"/>
      <c r="F260" s="8"/>
      <c r="G260" s="8" t="s">
        <v>508</v>
      </c>
      <c r="H260" s="8" t="s">
        <v>909</v>
      </c>
      <c r="I260" s="8" t="s">
        <v>506</v>
      </c>
      <c r="J260" s="8"/>
      <c r="K260" s="8" t="s">
        <v>745</v>
      </c>
      <c r="L260" s="8"/>
      <c r="M260" s="8" t="s">
        <v>520</v>
      </c>
      <c r="N260" s="24"/>
    </row>
    <row r="261" ht="26.25" customHeight="1" spans="1:14">
      <c r="A261" s="8"/>
      <c r="B261" s="8"/>
      <c r="C261" s="8"/>
      <c r="D261" s="22"/>
      <c r="E261" s="8"/>
      <c r="F261" s="8"/>
      <c r="G261" s="8" t="s">
        <v>511</v>
      </c>
      <c r="H261" s="8" t="s">
        <v>910</v>
      </c>
      <c r="I261" s="8" t="s">
        <v>506</v>
      </c>
      <c r="J261" s="8"/>
      <c r="K261" s="8" t="s">
        <v>719</v>
      </c>
      <c r="L261" s="8"/>
      <c r="M261" s="8" t="s">
        <v>520</v>
      </c>
      <c r="N261" s="24"/>
    </row>
    <row r="262" ht="26.25" customHeight="1" spans="1:14">
      <c r="A262" s="8"/>
      <c r="B262" s="8"/>
      <c r="C262" s="8"/>
      <c r="D262" s="22"/>
      <c r="E262" s="8"/>
      <c r="F262" s="8" t="s">
        <v>516</v>
      </c>
      <c r="G262" s="8" t="s">
        <v>517</v>
      </c>
      <c r="H262" s="8" t="s">
        <v>880</v>
      </c>
      <c r="I262" s="8" t="s">
        <v>483</v>
      </c>
      <c r="J262" s="8" t="s">
        <v>498</v>
      </c>
      <c r="K262" s="8" t="s">
        <v>519</v>
      </c>
      <c r="L262" s="8" t="s">
        <v>537</v>
      </c>
      <c r="M262" s="8" t="s">
        <v>520</v>
      </c>
      <c r="N262" s="24"/>
    </row>
    <row r="263" ht="26.25" customHeight="1" spans="1:14">
      <c r="A263" s="8" t="s">
        <v>412</v>
      </c>
      <c r="B263" s="8" t="s">
        <v>326</v>
      </c>
      <c r="C263" s="8" t="s">
        <v>468</v>
      </c>
      <c r="D263" s="22">
        <v>60</v>
      </c>
      <c r="E263" s="8" t="s">
        <v>911</v>
      </c>
      <c r="F263" s="8" t="s">
        <v>470</v>
      </c>
      <c r="G263" s="8" t="s">
        <v>471</v>
      </c>
      <c r="H263" s="8" t="s">
        <v>912</v>
      </c>
      <c r="I263" s="8" t="s">
        <v>473</v>
      </c>
      <c r="J263" s="8" t="s">
        <v>474</v>
      </c>
      <c r="K263" s="8" t="s">
        <v>913</v>
      </c>
      <c r="L263" s="8" t="s">
        <v>524</v>
      </c>
      <c r="M263" s="8" t="s">
        <v>477</v>
      </c>
      <c r="N263" s="24"/>
    </row>
    <row r="264" ht="26.25" customHeight="1" spans="1:14">
      <c r="A264" s="8"/>
      <c r="B264" s="8"/>
      <c r="C264" s="8"/>
      <c r="D264" s="22"/>
      <c r="E264" s="8"/>
      <c r="F264" s="8"/>
      <c r="G264" s="8"/>
      <c r="H264" s="8" t="s">
        <v>914</v>
      </c>
      <c r="I264" s="8" t="s">
        <v>473</v>
      </c>
      <c r="J264" s="8" t="s">
        <v>474</v>
      </c>
      <c r="K264" s="8" t="s">
        <v>502</v>
      </c>
      <c r="L264" s="8" t="s">
        <v>524</v>
      </c>
      <c r="M264" s="8" t="s">
        <v>477</v>
      </c>
      <c r="N264" s="24"/>
    </row>
    <row r="265" ht="26.25" customHeight="1" spans="1:14">
      <c r="A265" s="8"/>
      <c r="B265" s="8"/>
      <c r="C265" s="8"/>
      <c r="D265" s="22"/>
      <c r="E265" s="8"/>
      <c r="F265" s="8"/>
      <c r="G265" s="8" t="s">
        <v>481</v>
      </c>
      <c r="H265" s="8" t="s">
        <v>915</v>
      </c>
      <c r="I265" s="8" t="s">
        <v>483</v>
      </c>
      <c r="J265" s="8" t="s">
        <v>484</v>
      </c>
      <c r="K265" s="8" t="s">
        <v>528</v>
      </c>
      <c r="L265" s="8" t="s">
        <v>916</v>
      </c>
      <c r="M265" s="8" t="s">
        <v>520</v>
      </c>
      <c r="N265" s="24"/>
    </row>
    <row r="266" ht="26.25" customHeight="1" spans="1:14">
      <c r="A266" s="8"/>
      <c r="B266" s="8"/>
      <c r="C266" s="8"/>
      <c r="D266" s="22"/>
      <c r="E266" s="8"/>
      <c r="F266" s="8"/>
      <c r="G266" s="8"/>
      <c r="H266" s="8" t="s">
        <v>917</v>
      </c>
      <c r="I266" s="8" t="s">
        <v>483</v>
      </c>
      <c r="J266" s="8" t="s">
        <v>498</v>
      </c>
      <c r="K266" s="8" t="s">
        <v>594</v>
      </c>
      <c r="L266" s="8" t="s">
        <v>531</v>
      </c>
      <c r="M266" s="8" t="s">
        <v>477</v>
      </c>
      <c r="N266" s="24"/>
    </row>
    <row r="267" ht="26.25" customHeight="1" spans="1:14">
      <c r="A267" s="8"/>
      <c r="B267" s="8"/>
      <c r="C267" s="8"/>
      <c r="D267" s="22"/>
      <c r="E267" s="8"/>
      <c r="F267" s="8"/>
      <c r="G267" s="8" t="s">
        <v>490</v>
      </c>
      <c r="H267" s="8" t="s">
        <v>918</v>
      </c>
      <c r="I267" s="8" t="s">
        <v>473</v>
      </c>
      <c r="J267" s="8" t="s">
        <v>474</v>
      </c>
      <c r="K267" s="8" t="s">
        <v>734</v>
      </c>
      <c r="L267" s="8" t="s">
        <v>871</v>
      </c>
      <c r="M267" s="8" t="s">
        <v>477</v>
      </c>
      <c r="N267" s="24"/>
    </row>
    <row r="268" ht="26.25" customHeight="1" spans="1:14">
      <c r="A268" s="8"/>
      <c r="B268" s="8"/>
      <c r="C268" s="8"/>
      <c r="D268" s="22"/>
      <c r="E268" s="8"/>
      <c r="F268" s="8"/>
      <c r="G268" s="8"/>
      <c r="H268" s="8" t="s">
        <v>919</v>
      </c>
      <c r="I268" s="8" t="s">
        <v>473</v>
      </c>
      <c r="J268" s="8" t="s">
        <v>474</v>
      </c>
      <c r="K268" s="8" t="s">
        <v>533</v>
      </c>
      <c r="L268" s="8" t="s">
        <v>534</v>
      </c>
      <c r="M268" s="8" t="s">
        <v>477</v>
      </c>
      <c r="N268" s="24"/>
    </row>
    <row r="269" ht="26.25" customHeight="1" spans="1:14">
      <c r="A269" s="8"/>
      <c r="B269" s="8"/>
      <c r="C269" s="8"/>
      <c r="D269" s="22"/>
      <c r="E269" s="8"/>
      <c r="F269" s="8"/>
      <c r="G269" s="8" t="s">
        <v>496</v>
      </c>
      <c r="H269" s="8" t="s">
        <v>920</v>
      </c>
      <c r="I269" s="8" t="s">
        <v>483</v>
      </c>
      <c r="J269" s="8" t="s">
        <v>498</v>
      </c>
      <c r="K269" s="8" t="s">
        <v>499</v>
      </c>
      <c r="L269" s="8" t="s">
        <v>537</v>
      </c>
      <c r="M269" s="8" t="s">
        <v>477</v>
      </c>
      <c r="N269" s="24"/>
    </row>
    <row r="270" ht="26.25" customHeight="1" spans="1:14">
      <c r="A270" s="8"/>
      <c r="B270" s="8"/>
      <c r="C270" s="8"/>
      <c r="D270" s="22"/>
      <c r="E270" s="8"/>
      <c r="F270" s="8"/>
      <c r="G270" s="8"/>
      <c r="H270" s="8" t="s">
        <v>905</v>
      </c>
      <c r="I270" s="8" t="s">
        <v>483</v>
      </c>
      <c r="J270" s="8" t="s">
        <v>498</v>
      </c>
      <c r="K270" s="8" t="s">
        <v>499</v>
      </c>
      <c r="L270" s="8" t="s">
        <v>537</v>
      </c>
      <c r="M270" s="8" t="s">
        <v>520</v>
      </c>
      <c r="N270" s="24"/>
    </row>
    <row r="271" ht="26.25" customHeight="1" spans="1:14">
      <c r="A271" s="8"/>
      <c r="B271" s="8"/>
      <c r="C271" s="8"/>
      <c r="D271" s="22"/>
      <c r="E271" s="8"/>
      <c r="F271" s="8" t="s">
        <v>503</v>
      </c>
      <c r="G271" s="8" t="s">
        <v>504</v>
      </c>
      <c r="H271" s="8" t="s">
        <v>921</v>
      </c>
      <c r="I271" s="8" t="s">
        <v>506</v>
      </c>
      <c r="J271" s="8"/>
      <c r="K271" s="8" t="s">
        <v>922</v>
      </c>
      <c r="L271" s="8"/>
      <c r="M271" s="8" t="s">
        <v>520</v>
      </c>
      <c r="N271" s="24"/>
    </row>
    <row r="272" ht="26.25" customHeight="1" spans="1:14">
      <c r="A272" s="8"/>
      <c r="B272" s="8"/>
      <c r="C272" s="8"/>
      <c r="D272" s="22"/>
      <c r="E272" s="8"/>
      <c r="F272" s="8"/>
      <c r="G272" s="8" t="s">
        <v>508</v>
      </c>
      <c r="H272" s="8" t="s">
        <v>923</v>
      </c>
      <c r="I272" s="8" t="s">
        <v>506</v>
      </c>
      <c r="J272" s="8"/>
      <c r="K272" s="8" t="s">
        <v>924</v>
      </c>
      <c r="L272" s="8"/>
      <c r="M272" s="8" t="s">
        <v>520</v>
      </c>
      <c r="N272" s="24"/>
    </row>
    <row r="273" ht="26.25" customHeight="1" spans="1:14">
      <c r="A273" s="8"/>
      <c r="B273" s="8"/>
      <c r="C273" s="8"/>
      <c r="D273" s="22"/>
      <c r="E273" s="8"/>
      <c r="F273" s="8"/>
      <c r="G273" s="8" t="s">
        <v>511</v>
      </c>
      <c r="H273" s="8" t="s">
        <v>925</v>
      </c>
      <c r="I273" s="8" t="s">
        <v>506</v>
      </c>
      <c r="J273" s="8"/>
      <c r="K273" s="8" t="s">
        <v>926</v>
      </c>
      <c r="L273" s="8"/>
      <c r="M273" s="8" t="s">
        <v>520</v>
      </c>
      <c r="N273" s="24"/>
    </row>
    <row r="274" ht="26.25" customHeight="1" spans="1:14">
      <c r="A274" s="8"/>
      <c r="B274" s="8"/>
      <c r="C274" s="8"/>
      <c r="D274" s="22"/>
      <c r="E274" s="8"/>
      <c r="F274" s="8" t="s">
        <v>516</v>
      </c>
      <c r="G274" s="8" t="s">
        <v>517</v>
      </c>
      <c r="H274" s="8" t="s">
        <v>927</v>
      </c>
      <c r="I274" s="8" t="s">
        <v>483</v>
      </c>
      <c r="J274" s="8" t="s">
        <v>498</v>
      </c>
      <c r="K274" s="8" t="s">
        <v>499</v>
      </c>
      <c r="L274" s="8" t="s">
        <v>537</v>
      </c>
      <c r="M274" s="8" t="s">
        <v>520</v>
      </c>
      <c r="N274" s="24"/>
    </row>
    <row r="275" ht="26.25" customHeight="1" spans="1:14">
      <c r="A275" s="8" t="s">
        <v>414</v>
      </c>
      <c r="B275" s="8" t="s">
        <v>326</v>
      </c>
      <c r="C275" s="8" t="s">
        <v>468</v>
      </c>
      <c r="D275" s="22">
        <v>60</v>
      </c>
      <c r="E275" s="8" t="s">
        <v>928</v>
      </c>
      <c r="F275" s="8" t="s">
        <v>470</v>
      </c>
      <c r="G275" s="8" t="s">
        <v>471</v>
      </c>
      <c r="H275" s="8" t="s">
        <v>929</v>
      </c>
      <c r="I275" s="8" t="s">
        <v>473</v>
      </c>
      <c r="J275" s="8" t="s">
        <v>474</v>
      </c>
      <c r="K275" s="8" t="s">
        <v>502</v>
      </c>
      <c r="L275" s="8" t="s">
        <v>524</v>
      </c>
      <c r="M275" s="8" t="s">
        <v>477</v>
      </c>
      <c r="N275" s="24"/>
    </row>
    <row r="276" ht="26.25" customHeight="1" spans="1:14">
      <c r="A276" s="8"/>
      <c r="B276" s="8"/>
      <c r="C276" s="8"/>
      <c r="D276" s="22"/>
      <c r="E276" s="8"/>
      <c r="F276" s="8"/>
      <c r="G276" s="8"/>
      <c r="H276" s="8" t="s">
        <v>930</v>
      </c>
      <c r="I276" s="8" t="s">
        <v>473</v>
      </c>
      <c r="J276" s="8" t="s">
        <v>474</v>
      </c>
      <c r="K276" s="8" t="s">
        <v>913</v>
      </c>
      <c r="L276" s="8" t="s">
        <v>524</v>
      </c>
      <c r="M276" s="8" t="s">
        <v>477</v>
      </c>
      <c r="N276" s="24"/>
    </row>
    <row r="277" ht="26.25" customHeight="1" spans="1:14">
      <c r="A277" s="8"/>
      <c r="B277" s="8"/>
      <c r="C277" s="8"/>
      <c r="D277" s="22"/>
      <c r="E277" s="8"/>
      <c r="F277" s="8"/>
      <c r="G277" s="8" t="s">
        <v>481</v>
      </c>
      <c r="H277" s="8" t="s">
        <v>931</v>
      </c>
      <c r="I277" s="8" t="s">
        <v>483</v>
      </c>
      <c r="J277" s="8" t="s">
        <v>498</v>
      </c>
      <c r="K277" s="8" t="s">
        <v>528</v>
      </c>
      <c r="L277" s="8" t="s">
        <v>531</v>
      </c>
      <c r="M277" s="8" t="s">
        <v>477</v>
      </c>
      <c r="N277" s="24"/>
    </row>
    <row r="278" ht="26.25" customHeight="1" spans="1:14">
      <c r="A278" s="8"/>
      <c r="B278" s="8"/>
      <c r="C278" s="8"/>
      <c r="D278" s="22"/>
      <c r="E278" s="8"/>
      <c r="F278" s="8"/>
      <c r="G278" s="8"/>
      <c r="H278" s="8" t="s">
        <v>932</v>
      </c>
      <c r="I278" s="8" t="s">
        <v>483</v>
      </c>
      <c r="J278" s="8" t="s">
        <v>484</v>
      </c>
      <c r="K278" s="8" t="s">
        <v>528</v>
      </c>
      <c r="L278" s="8" t="s">
        <v>916</v>
      </c>
      <c r="M278" s="8" t="s">
        <v>520</v>
      </c>
      <c r="N278" s="24"/>
    </row>
    <row r="279" ht="26.25" customHeight="1" spans="1:14">
      <c r="A279" s="8"/>
      <c r="B279" s="8"/>
      <c r="C279" s="8"/>
      <c r="D279" s="22"/>
      <c r="E279" s="8"/>
      <c r="F279" s="8"/>
      <c r="G279" s="8" t="s">
        <v>490</v>
      </c>
      <c r="H279" s="8" t="s">
        <v>918</v>
      </c>
      <c r="I279" s="8" t="s">
        <v>473</v>
      </c>
      <c r="J279" s="8" t="s">
        <v>474</v>
      </c>
      <c r="K279" s="8" t="s">
        <v>519</v>
      </c>
      <c r="L279" s="8" t="s">
        <v>871</v>
      </c>
      <c r="M279" s="8" t="s">
        <v>477</v>
      </c>
      <c r="N279" s="24"/>
    </row>
    <row r="280" ht="26.25" customHeight="1" spans="1:14">
      <c r="A280" s="8"/>
      <c r="B280" s="8"/>
      <c r="C280" s="8"/>
      <c r="D280" s="22"/>
      <c r="E280" s="8"/>
      <c r="F280" s="8"/>
      <c r="G280" s="8"/>
      <c r="H280" s="8" t="s">
        <v>933</v>
      </c>
      <c r="I280" s="8" t="s">
        <v>473</v>
      </c>
      <c r="J280" s="8" t="s">
        <v>474</v>
      </c>
      <c r="K280" s="8" t="s">
        <v>734</v>
      </c>
      <c r="L280" s="8" t="s">
        <v>871</v>
      </c>
      <c r="M280" s="8" t="s">
        <v>477</v>
      </c>
      <c r="N280" s="24"/>
    </row>
    <row r="281" ht="26.25" customHeight="1" spans="1:14">
      <c r="A281" s="8"/>
      <c r="B281" s="8"/>
      <c r="C281" s="8"/>
      <c r="D281" s="22"/>
      <c r="E281" s="8"/>
      <c r="F281" s="8"/>
      <c r="G281" s="8" t="s">
        <v>496</v>
      </c>
      <c r="H281" s="8" t="s">
        <v>920</v>
      </c>
      <c r="I281" s="8" t="s">
        <v>483</v>
      </c>
      <c r="J281" s="8" t="s">
        <v>498</v>
      </c>
      <c r="K281" s="8" t="s">
        <v>499</v>
      </c>
      <c r="L281" s="8" t="s">
        <v>537</v>
      </c>
      <c r="M281" s="8" t="s">
        <v>477</v>
      </c>
      <c r="N281" s="24"/>
    </row>
    <row r="282" ht="26.25" customHeight="1" spans="1:14">
      <c r="A282" s="8"/>
      <c r="B282" s="8"/>
      <c r="C282" s="8"/>
      <c r="D282" s="22"/>
      <c r="E282" s="8"/>
      <c r="F282" s="8"/>
      <c r="G282" s="8"/>
      <c r="H282" s="8" t="s">
        <v>934</v>
      </c>
      <c r="I282" s="8" t="s">
        <v>483</v>
      </c>
      <c r="J282" s="8" t="s">
        <v>498</v>
      </c>
      <c r="K282" s="8" t="s">
        <v>499</v>
      </c>
      <c r="L282" s="8" t="s">
        <v>537</v>
      </c>
      <c r="M282" s="8" t="s">
        <v>520</v>
      </c>
      <c r="N282" s="24"/>
    </row>
    <row r="283" ht="26.25" customHeight="1" spans="1:14">
      <c r="A283" s="8"/>
      <c r="B283" s="8"/>
      <c r="C283" s="8"/>
      <c r="D283" s="22"/>
      <c r="E283" s="8"/>
      <c r="F283" s="8" t="s">
        <v>503</v>
      </c>
      <c r="G283" s="8" t="s">
        <v>504</v>
      </c>
      <c r="H283" s="8" t="s">
        <v>935</v>
      </c>
      <c r="I283" s="8" t="s">
        <v>506</v>
      </c>
      <c r="J283" s="8"/>
      <c r="K283" s="8" t="s">
        <v>922</v>
      </c>
      <c r="L283" s="8"/>
      <c r="M283" s="8" t="s">
        <v>520</v>
      </c>
      <c r="N283" s="24"/>
    </row>
    <row r="284" ht="26.25" customHeight="1" spans="1:14">
      <c r="A284" s="8"/>
      <c r="B284" s="8"/>
      <c r="C284" s="8"/>
      <c r="D284" s="22"/>
      <c r="E284" s="8"/>
      <c r="F284" s="8"/>
      <c r="G284" s="8" t="s">
        <v>508</v>
      </c>
      <c r="H284" s="8" t="s">
        <v>936</v>
      </c>
      <c r="I284" s="8" t="s">
        <v>506</v>
      </c>
      <c r="J284" s="8"/>
      <c r="K284" s="8" t="s">
        <v>937</v>
      </c>
      <c r="L284" s="8"/>
      <c r="M284" s="8" t="s">
        <v>520</v>
      </c>
      <c r="N284" s="24"/>
    </row>
    <row r="285" ht="26.25" customHeight="1" spans="1:14">
      <c r="A285" s="8"/>
      <c r="B285" s="8"/>
      <c r="C285" s="8"/>
      <c r="D285" s="22"/>
      <c r="E285" s="8"/>
      <c r="F285" s="8"/>
      <c r="G285" s="8" t="s">
        <v>511</v>
      </c>
      <c r="H285" s="8" t="s">
        <v>925</v>
      </c>
      <c r="I285" s="8" t="s">
        <v>506</v>
      </c>
      <c r="J285" s="8"/>
      <c r="K285" s="8" t="s">
        <v>938</v>
      </c>
      <c r="L285" s="8"/>
      <c r="M285" s="8" t="s">
        <v>520</v>
      </c>
      <c r="N285" s="24"/>
    </row>
    <row r="286" ht="26.25" customHeight="1" spans="1:14">
      <c r="A286" s="8"/>
      <c r="B286" s="8"/>
      <c r="C286" s="8"/>
      <c r="D286" s="22"/>
      <c r="E286" s="8"/>
      <c r="F286" s="8" t="s">
        <v>516</v>
      </c>
      <c r="G286" s="8" t="s">
        <v>517</v>
      </c>
      <c r="H286" s="8" t="s">
        <v>927</v>
      </c>
      <c r="I286" s="8" t="s">
        <v>483</v>
      </c>
      <c r="J286" s="8" t="s">
        <v>498</v>
      </c>
      <c r="K286" s="8" t="s">
        <v>499</v>
      </c>
      <c r="L286" s="8" t="s">
        <v>537</v>
      </c>
      <c r="M286" s="8" t="s">
        <v>520</v>
      </c>
      <c r="N286" s="24"/>
    </row>
    <row r="287" ht="26.25" customHeight="1" spans="1:14">
      <c r="A287" s="8" t="s">
        <v>416</v>
      </c>
      <c r="B287" s="8" t="s">
        <v>326</v>
      </c>
      <c r="C287" s="8" t="s">
        <v>468</v>
      </c>
      <c r="D287" s="22">
        <v>12494.31</v>
      </c>
      <c r="E287" s="8" t="s">
        <v>939</v>
      </c>
      <c r="F287" s="8" t="s">
        <v>470</v>
      </c>
      <c r="G287" s="8" t="s">
        <v>471</v>
      </c>
      <c r="H287" s="8" t="s">
        <v>940</v>
      </c>
      <c r="I287" s="8" t="s">
        <v>473</v>
      </c>
      <c r="J287" s="8" t="s">
        <v>474</v>
      </c>
      <c r="K287" s="8" t="s">
        <v>941</v>
      </c>
      <c r="L287" s="8" t="s">
        <v>524</v>
      </c>
      <c r="M287" s="8" t="s">
        <v>477</v>
      </c>
      <c r="N287" s="24"/>
    </row>
    <row r="288" ht="26.25" customHeight="1" spans="1:14">
      <c r="A288" s="8"/>
      <c r="B288" s="8"/>
      <c r="C288" s="8"/>
      <c r="D288" s="22"/>
      <c r="E288" s="8"/>
      <c r="F288" s="8"/>
      <c r="G288" s="8"/>
      <c r="H288" s="8" t="s">
        <v>942</v>
      </c>
      <c r="I288" s="8" t="s">
        <v>473</v>
      </c>
      <c r="J288" s="8" t="s">
        <v>474</v>
      </c>
      <c r="K288" s="8" t="s">
        <v>943</v>
      </c>
      <c r="L288" s="8" t="s">
        <v>884</v>
      </c>
      <c r="M288" s="8" t="s">
        <v>477</v>
      </c>
      <c r="N288" s="24"/>
    </row>
    <row r="289" ht="26.25" customHeight="1" spans="1:14">
      <c r="A289" s="8"/>
      <c r="B289" s="8"/>
      <c r="C289" s="8"/>
      <c r="D289" s="22"/>
      <c r="E289" s="8"/>
      <c r="F289" s="8"/>
      <c r="G289" s="8" t="s">
        <v>481</v>
      </c>
      <c r="H289" s="8" t="s">
        <v>944</v>
      </c>
      <c r="I289" s="8" t="s">
        <v>483</v>
      </c>
      <c r="J289" s="8" t="s">
        <v>498</v>
      </c>
      <c r="K289" s="8" t="s">
        <v>552</v>
      </c>
      <c r="L289" s="8" t="s">
        <v>661</v>
      </c>
      <c r="M289" s="8" t="s">
        <v>492</v>
      </c>
      <c r="N289" s="24"/>
    </row>
    <row r="290" ht="26.25" customHeight="1" spans="1:14">
      <c r="A290" s="8"/>
      <c r="B290" s="8"/>
      <c r="C290" s="8"/>
      <c r="D290" s="22"/>
      <c r="E290" s="8"/>
      <c r="F290" s="8"/>
      <c r="G290" s="8"/>
      <c r="H290" s="8" t="s">
        <v>945</v>
      </c>
      <c r="I290" s="8" t="s">
        <v>483</v>
      </c>
      <c r="J290" s="8" t="s">
        <v>484</v>
      </c>
      <c r="K290" s="8" t="s">
        <v>528</v>
      </c>
      <c r="L290" s="8" t="s">
        <v>661</v>
      </c>
      <c r="M290" s="8" t="s">
        <v>492</v>
      </c>
      <c r="N290" s="24"/>
    </row>
    <row r="291" ht="26.25" customHeight="1" spans="1:14">
      <c r="A291" s="8"/>
      <c r="B291" s="8"/>
      <c r="C291" s="8"/>
      <c r="D291" s="22"/>
      <c r="E291" s="8"/>
      <c r="F291" s="8"/>
      <c r="G291" s="8"/>
      <c r="H291" s="8" t="s">
        <v>946</v>
      </c>
      <c r="I291" s="8" t="s">
        <v>483</v>
      </c>
      <c r="J291" s="8" t="s">
        <v>484</v>
      </c>
      <c r="K291" s="8" t="s">
        <v>528</v>
      </c>
      <c r="L291" s="8" t="s">
        <v>661</v>
      </c>
      <c r="M291" s="8" t="s">
        <v>492</v>
      </c>
      <c r="N291" s="24"/>
    </row>
    <row r="292" ht="26.25" customHeight="1" spans="1:14">
      <c r="A292" s="8"/>
      <c r="B292" s="8"/>
      <c r="C292" s="8"/>
      <c r="D292" s="22"/>
      <c r="E292" s="8"/>
      <c r="F292" s="8"/>
      <c r="G292" s="8"/>
      <c r="H292" s="8" t="s">
        <v>947</v>
      </c>
      <c r="I292" s="8" t="s">
        <v>483</v>
      </c>
      <c r="J292" s="8" t="s">
        <v>498</v>
      </c>
      <c r="K292" s="8" t="s">
        <v>572</v>
      </c>
      <c r="L292" s="8" t="s">
        <v>661</v>
      </c>
      <c r="M292" s="8" t="s">
        <v>492</v>
      </c>
      <c r="N292" s="24"/>
    </row>
    <row r="293" ht="26.25" customHeight="1" spans="1:14">
      <c r="A293" s="8"/>
      <c r="B293" s="8"/>
      <c r="C293" s="8"/>
      <c r="D293" s="22"/>
      <c r="E293" s="8"/>
      <c r="F293" s="8"/>
      <c r="G293" s="8"/>
      <c r="H293" s="8" t="s">
        <v>948</v>
      </c>
      <c r="I293" s="8" t="s">
        <v>483</v>
      </c>
      <c r="J293" s="8" t="s">
        <v>484</v>
      </c>
      <c r="K293" s="8" t="s">
        <v>949</v>
      </c>
      <c r="L293" s="8" t="s">
        <v>950</v>
      </c>
      <c r="M293" s="8" t="s">
        <v>492</v>
      </c>
      <c r="N293" s="24"/>
    </row>
    <row r="294" ht="26.25" customHeight="1" spans="1:14">
      <c r="A294" s="8"/>
      <c r="B294" s="8"/>
      <c r="C294" s="8"/>
      <c r="D294" s="22"/>
      <c r="E294" s="8"/>
      <c r="F294" s="8"/>
      <c r="G294" s="8" t="s">
        <v>490</v>
      </c>
      <c r="H294" s="8" t="s">
        <v>951</v>
      </c>
      <c r="I294" s="8" t="s">
        <v>483</v>
      </c>
      <c r="J294" s="8" t="s">
        <v>498</v>
      </c>
      <c r="K294" s="8" t="s">
        <v>552</v>
      </c>
      <c r="L294" s="8" t="s">
        <v>952</v>
      </c>
      <c r="M294" s="8" t="s">
        <v>594</v>
      </c>
      <c r="N294" s="24"/>
    </row>
    <row r="295" ht="26.25" customHeight="1" spans="1:14">
      <c r="A295" s="8"/>
      <c r="B295" s="8"/>
      <c r="C295" s="8"/>
      <c r="D295" s="22"/>
      <c r="E295" s="8"/>
      <c r="F295" s="8"/>
      <c r="G295" s="8"/>
      <c r="H295" s="8" t="s">
        <v>953</v>
      </c>
      <c r="I295" s="8" t="s">
        <v>473</v>
      </c>
      <c r="J295" s="8" t="s">
        <v>474</v>
      </c>
      <c r="K295" s="8" t="s">
        <v>520</v>
      </c>
      <c r="L295" s="8" t="s">
        <v>954</v>
      </c>
      <c r="M295" s="8" t="s">
        <v>594</v>
      </c>
      <c r="N295" s="24"/>
    </row>
    <row r="296" ht="26.25" customHeight="1" spans="1:14">
      <c r="A296" s="8"/>
      <c r="B296" s="8"/>
      <c r="C296" s="8"/>
      <c r="D296" s="22"/>
      <c r="E296" s="8"/>
      <c r="F296" s="8"/>
      <c r="G296" s="8"/>
      <c r="H296" s="8" t="s">
        <v>955</v>
      </c>
      <c r="I296" s="8" t="s">
        <v>483</v>
      </c>
      <c r="J296" s="8" t="s">
        <v>484</v>
      </c>
      <c r="K296" s="8" t="s">
        <v>528</v>
      </c>
      <c r="L296" s="8" t="s">
        <v>952</v>
      </c>
      <c r="M296" s="8" t="s">
        <v>594</v>
      </c>
      <c r="N296" s="24"/>
    </row>
    <row r="297" ht="26.25" customHeight="1" spans="1:14">
      <c r="A297" s="8"/>
      <c r="B297" s="8"/>
      <c r="C297" s="8"/>
      <c r="D297" s="22"/>
      <c r="E297" s="8"/>
      <c r="F297" s="8"/>
      <c r="G297" s="8"/>
      <c r="H297" s="8" t="s">
        <v>956</v>
      </c>
      <c r="I297" s="8" t="s">
        <v>483</v>
      </c>
      <c r="J297" s="8" t="s">
        <v>484</v>
      </c>
      <c r="K297" s="8" t="s">
        <v>528</v>
      </c>
      <c r="L297" s="8" t="s">
        <v>952</v>
      </c>
      <c r="M297" s="8" t="s">
        <v>594</v>
      </c>
      <c r="N297" s="24"/>
    </row>
    <row r="298" ht="26.25" customHeight="1" spans="1:14">
      <c r="A298" s="8"/>
      <c r="B298" s="8"/>
      <c r="C298" s="8"/>
      <c r="D298" s="22"/>
      <c r="E298" s="8"/>
      <c r="F298" s="8"/>
      <c r="G298" s="8"/>
      <c r="H298" s="8" t="s">
        <v>957</v>
      </c>
      <c r="I298" s="8" t="s">
        <v>483</v>
      </c>
      <c r="J298" s="8" t="s">
        <v>498</v>
      </c>
      <c r="K298" s="8" t="s">
        <v>756</v>
      </c>
      <c r="L298" s="8" t="s">
        <v>871</v>
      </c>
      <c r="M298" s="8" t="s">
        <v>594</v>
      </c>
      <c r="N298" s="24"/>
    </row>
    <row r="299" ht="26.25" customHeight="1" spans="1:14">
      <c r="A299" s="8"/>
      <c r="B299" s="8"/>
      <c r="C299" s="8"/>
      <c r="D299" s="22"/>
      <c r="E299" s="8"/>
      <c r="F299" s="8"/>
      <c r="G299" s="8" t="s">
        <v>496</v>
      </c>
      <c r="H299" s="8" t="s">
        <v>958</v>
      </c>
      <c r="I299" s="8" t="s">
        <v>483</v>
      </c>
      <c r="J299" s="8" t="s">
        <v>498</v>
      </c>
      <c r="K299" s="8" t="s">
        <v>519</v>
      </c>
      <c r="L299" s="8" t="s">
        <v>537</v>
      </c>
      <c r="M299" s="8" t="s">
        <v>477</v>
      </c>
      <c r="N299" s="24"/>
    </row>
    <row r="300" ht="26.25" customHeight="1" spans="1:14">
      <c r="A300" s="8"/>
      <c r="B300" s="8"/>
      <c r="C300" s="8"/>
      <c r="D300" s="22"/>
      <c r="E300" s="8"/>
      <c r="F300" s="8"/>
      <c r="G300" s="8"/>
      <c r="H300" s="8" t="s">
        <v>959</v>
      </c>
      <c r="I300" s="8" t="s">
        <v>483</v>
      </c>
      <c r="J300" s="8" t="s">
        <v>498</v>
      </c>
      <c r="K300" s="8" t="s">
        <v>499</v>
      </c>
      <c r="L300" s="8" t="s">
        <v>537</v>
      </c>
      <c r="M300" s="8" t="s">
        <v>477</v>
      </c>
      <c r="N300" s="24"/>
    </row>
    <row r="301" ht="26.25" customHeight="1" spans="1:14">
      <c r="A301" s="8"/>
      <c r="B301" s="8"/>
      <c r="C301" s="8"/>
      <c r="D301" s="22"/>
      <c r="E301" s="8"/>
      <c r="F301" s="8"/>
      <c r="G301" s="8"/>
      <c r="H301" s="8" t="s">
        <v>960</v>
      </c>
      <c r="I301" s="8" t="s">
        <v>483</v>
      </c>
      <c r="J301" s="8" t="s">
        <v>498</v>
      </c>
      <c r="K301" s="8" t="s">
        <v>499</v>
      </c>
      <c r="L301" s="8" t="s">
        <v>537</v>
      </c>
      <c r="M301" s="8" t="s">
        <v>477</v>
      </c>
      <c r="N301" s="24"/>
    </row>
    <row r="302" ht="26.25" customHeight="1" spans="1:14">
      <c r="A302" s="8"/>
      <c r="B302" s="8"/>
      <c r="C302" s="8"/>
      <c r="D302" s="22"/>
      <c r="E302" s="8"/>
      <c r="F302" s="8" t="s">
        <v>503</v>
      </c>
      <c r="G302" s="8" t="s">
        <v>504</v>
      </c>
      <c r="H302" s="8" t="s">
        <v>961</v>
      </c>
      <c r="I302" s="8" t="s">
        <v>483</v>
      </c>
      <c r="J302" s="8" t="s">
        <v>498</v>
      </c>
      <c r="K302" s="8" t="s">
        <v>962</v>
      </c>
      <c r="L302" s="8" t="s">
        <v>493</v>
      </c>
      <c r="M302" s="8" t="s">
        <v>520</v>
      </c>
      <c r="N302" s="24"/>
    </row>
    <row r="303" ht="26.25" customHeight="1" spans="1:14">
      <c r="A303" s="8"/>
      <c r="B303" s="8"/>
      <c r="C303" s="8"/>
      <c r="D303" s="22"/>
      <c r="E303" s="8"/>
      <c r="F303" s="8"/>
      <c r="G303" s="8" t="s">
        <v>511</v>
      </c>
      <c r="H303" s="8" t="s">
        <v>963</v>
      </c>
      <c r="I303" s="8" t="s">
        <v>506</v>
      </c>
      <c r="J303" s="8"/>
      <c r="K303" s="8" t="s">
        <v>964</v>
      </c>
      <c r="L303" s="8"/>
      <c r="M303" s="8" t="s">
        <v>597</v>
      </c>
      <c r="N303" s="24"/>
    </row>
    <row r="304" ht="26.25" customHeight="1" spans="1:14">
      <c r="A304" s="8"/>
      <c r="B304" s="8"/>
      <c r="C304" s="8"/>
      <c r="D304" s="22"/>
      <c r="E304" s="8"/>
      <c r="F304" s="8"/>
      <c r="G304" s="8"/>
      <c r="H304" s="8" t="s">
        <v>965</v>
      </c>
      <c r="I304" s="8" t="s">
        <v>506</v>
      </c>
      <c r="J304" s="8"/>
      <c r="K304" s="8" t="s">
        <v>966</v>
      </c>
      <c r="L304" s="8"/>
      <c r="M304" s="8" t="s">
        <v>563</v>
      </c>
      <c r="N304" s="24"/>
    </row>
    <row r="305" ht="26.25" customHeight="1" spans="1:14">
      <c r="A305" s="8"/>
      <c r="B305" s="8"/>
      <c r="C305" s="8"/>
      <c r="D305" s="22"/>
      <c r="E305" s="8"/>
      <c r="F305" s="8"/>
      <c r="G305" s="8"/>
      <c r="H305" s="8" t="s">
        <v>967</v>
      </c>
      <c r="I305" s="8" t="s">
        <v>506</v>
      </c>
      <c r="J305" s="8"/>
      <c r="K305" s="8" t="s">
        <v>966</v>
      </c>
      <c r="L305" s="8"/>
      <c r="M305" s="8" t="s">
        <v>563</v>
      </c>
      <c r="N305" s="24"/>
    </row>
    <row r="306" ht="26.25" customHeight="1" spans="1:14">
      <c r="A306" s="8"/>
      <c r="B306" s="8"/>
      <c r="C306" s="8"/>
      <c r="D306" s="22"/>
      <c r="E306" s="8"/>
      <c r="F306" s="8" t="s">
        <v>516</v>
      </c>
      <c r="G306" s="8" t="s">
        <v>517</v>
      </c>
      <c r="H306" s="8" t="s">
        <v>968</v>
      </c>
      <c r="I306" s="8" t="s">
        <v>483</v>
      </c>
      <c r="J306" s="8" t="s">
        <v>498</v>
      </c>
      <c r="K306" s="8" t="s">
        <v>519</v>
      </c>
      <c r="L306" s="8" t="s">
        <v>537</v>
      </c>
      <c r="M306" s="8" t="s">
        <v>520</v>
      </c>
      <c r="N306" s="24"/>
    </row>
    <row r="307" ht="26.25" customHeight="1" spans="1:14">
      <c r="A307" s="8" t="s">
        <v>418</v>
      </c>
      <c r="B307" s="8" t="s">
        <v>326</v>
      </c>
      <c r="C307" s="8" t="s">
        <v>468</v>
      </c>
      <c r="D307" s="22">
        <v>7.5</v>
      </c>
      <c r="E307" s="8" t="s">
        <v>969</v>
      </c>
      <c r="F307" s="8" t="s">
        <v>470</v>
      </c>
      <c r="G307" s="8" t="s">
        <v>471</v>
      </c>
      <c r="H307" s="8" t="s">
        <v>970</v>
      </c>
      <c r="I307" s="8" t="s">
        <v>473</v>
      </c>
      <c r="J307" s="8" t="s">
        <v>474</v>
      </c>
      <c r="K307" s="8" t="s">
        <v>971</v>
      </c>
      <c r="L307" s="8" t="s">
        <v>524</v>
      </c>
      <c r="M307" s="8" t="s">
        <v>492</v>
      </c>
      <c r="N307" s="24"/>
    </row>
    <row r="308" ht="26.25" customHeight="1" spans="1:14">
      <c r="A308" s="8"/>
      <c r="B308" s="8"/>
      <c r="C308" s="8"/>
      <c r="D308" s="22"/>
      <c r="E308" s="8"/>
      <c r="F308" s="8"/>
      <c r="G308" s="8"/>
      <c r="H308" s="8" t="s">
        <v>972</v>
      </c>
      <c r="I308" s="8" t="s">
        <v>473</v>
      </c>
      <c r="J308" s="8" t="s">
        <v>474</v>
      </c>
      <c r="K308" s="8" t="s">
        <v>594</v>
      </c>
      <c r="L308" s="8" t="s">
        <v>524</v>
      </c>
      <c r="M308" s="8" t="s">
        <v>492</v>
      </c>
      <c r="N308" s="24"/>
    </row>
    <row r="309" ht="26.25" customHeight="1" spans="1:14">
      <c r="A309" s="8"/>
      <c r="B309" s="8"/>
      <c r="C309" s="8"/>
      <c r="D309" s="22"/>
      <c r="E309" s="8"/>
      <c r="F309" s="8"/>
      <c r="G309" s="8"/>
      <c r="H309" s="8" t="s">
        <v>973</v>
      </c>
      <c r="I309" s="8" t="s">
        <v>473</v>
      </c>
      <c r="J309" s="8" t="s">
        <v>474</v>
      </c>
      <c r="K309" s="8" t="s">
        <v>492</v>
      </c>
      <c r="L309" s="8" t="s">
        <v>524</v>
      </c>
      <c r="M309" s="8" t="s">
        <v>552</v>
      </c>
      <c r="N309" s="24"/>
    </row>
    <row r="310" ht="26.25" customHeight="1" spans="1:14">
      <c r="A310" s="8"/>
      <c r="B310" s="8"/>
      <c r="C310" s="8"/>
      <c r="D310" s="22"/>
      <c r="E310" s="8"/>
      <c r="F310" s="8"/>
      <c r="G310" s="8" t="s">
        <v>481</v>
      </c>
      <c r="H310" s="8" t="s">
        <v>974</v>
      </c>
      <c r="I310" s="8" t="s">
        <v>483</v>
      </c>
      <c r="J310" s="8" t="s">
        <v>484</v>
      </c>
      <c r="K310" s="8" t="s">
        <v>520</v>
      </c>
      <c r="L310" s="8" t="s">
        <v>975</v>
      </c>
      <c r="M310" s="8" t="s">
        <v>477</v>
      </c>
      <c r="N310" s="24"/>
    </row>
    <row r="311" ht="26.25" customHeight="1" spans="1:14">
      <c r="A311" s="8"/>
      <c r="B311" s="8"/>
      <c r="C311" s="8"/>
      <c r="D311" s="22"/>
      <c r="E311" s="8"/>
      <c r="F311" s="8"/>
      <c r="G311" s="8"/>
      <c r="H311" s="8" t="s">
        <v>976</v>
      </c>
      <c r="I311" s="8" t="s">
        <v>483</v>
      </c>
      <c r="J311" s="8" t="s">
        <v>484</v>
      </c>
      <c r="K311" s="8" t="s">
        <v>528</v>
      </c>
      <c r="L311" s="8" t="s">
        <v>531</v>
      </c>
      <c r="M311" s="8" t="s">
        <v>520</v>
      </c>
      <c r="N311" s="24"/>
    </row>
    <row r="312" ht="26.25" customHeight="1" spans="1:14">
      <c r="A312" s="8"/>
      <c r="B312" s="8"/>
      <c r="C312" s="8"/>
      <c r="D312" s="22"/>
      <c r="E312" s="8"/>
      <c r="F312" s="8"/>
      <c r="G312" s="8" t="s">
        <v>490</v>
      </c>
      <c r="H312" s="8" t="s">
        <v>977</v>
      </c>
      <c r="I312" s="8" t="s">
        <v>473</v>
      </c>
      <c r="J312" s="8" t="s">
        <v>474</v>
      </c>
      <c r="K312" s="8" t="s">
        <v>533</v>
      </c>
      <c r="L312" s="8" t="s">
        <v>534</v>
      </c>
      <c r="M312" s="8" t="s">
        <v>492</v>
      </c>
      <c r="N312" s="24"/>
    </row>
    <row r="313" ht="26.25" customHeight="1" spans="1:14">
      <c r="A313" s="8"/>
      <c r="B313" s="8"/>
      <c r="C313" s="8"/>
      <c r="D313" s="22"/>
      <c r="E313" s="8"/>
      <c r="F313" s="8"/>
      <c r="G313" s="8"/>
      <c r="H313" s="8" t="s">
        <v>978</v>
      </c>
      <c r="I313" s="8" t="s">
        <v>473</v>
      </c>
      <c r="J313" s="8" t="s">
        <v>474</v>
      </c>
      <c r="K313" s="8" t="s">
        <v>533</v>
      </c>
      <c r="L313" s="8" t="s">
        <v>534</v>
      </c>
      <c r="M313" s="8" t="s">
        <v>492</v>
      </c>
      <c r="N313" s="24"/>
    </row>
    <row r="314" ht="26.25" customHeight="1" spans="1:14">
      <c r="A314" s="8"/>
      <c r="B314" s="8"/>
      <c r="C314" s="8"/>
      <c r="D314" s="22"/>
      <c r="E314" s="8"/>
      <c r="F314" s="8"/>
      <c r="G314" s="8"/>
      <c r="H314" s="8" t="s">
        <v>979</v>
      </c>
      <c r="I314" s="8" t="s">
        <v>473</v>
      </c>
      <c r="J314" s="8" t="s">
        <v>474</v>
      </c>
      <c r="K314" s="8" t="s">
        <v>533</v>
      </c>
      <c r="L314" s="8" t="s">
        <v>534</v>
      </c>
      <c r="M314" s="8" t="s">
        <v>552</v>
      </c>
      <c r="N314" s="24"/>
    </row>
    <row r="315" ht="26.25" customHeight="1" spans="1:14">
      <c r="A315" s="8"/>
      <c r="B315" s="8"/>
      <c r="C315" s="8"/>
      <c r="D315" s="22"/>
      <c r="E315" s="8"/>
      <c r="F315" s="8"/>
      <c r="G315" s="8" t="s">
        <v>496</v>
      </c>
      <c r="H315" s="8" t="s">
        <v>980</v>
      </c>
      <c r="I315" s="8" t="s">
        <v>483</v>
      </c>
      <c r="J315" s="8" t="s">
        <v>498</v>
      </c>
      <c r="K315" s="8" t="s">
        <v>499</v>
      </c>
      <c r="L315" s="8" t="s">
        <v>537</v>
      </c>
      <c r="M315" s="8" t="s">
        <v>477</v>
      </c>
      <c r="N315" s="24"/>
    </row>
    <row r="316" ht="26.25" customHeight="1" spans="1:14">
      <c r="A316" s="8"/>
      <c r="B316" s="8"/>
      <c r="C316" s="8"/>
      <c r="D316" s="22"/>
      <c r="E316" s="8"/>
      <c r="F316" s="8"/>
      <c r="G316" s="8"/>
      <c r="H316" s="8" t="s">
        <v>981</v>
      </c>
      <c r="I316" s="8" t="s">
        <v>483</v>
      </c>
      <c r="J316" s="8" t="s">
        <v>498</v>
      </c>
      <c r="K316" s="8" t="s">
        <v>499</v>
      </c>
      <c r="L316" s="8" t="s">
        <v>537</v>
      </c>
      <c r="M316" s="8" t="s">
        <v>477</v>
      </c>
      <c r="N316" s="24"/>
    </row>
    <row r="317" ht="26.25" customHeight="1" spans="1:14">
      <c r="A317" s="8"/>
      <c r="B317" s="8"/>
      <c r="C317" s="8"/>
      <c r="D317" s="22"/>
      <c r="E317" s="8"/>
      <c r="F317" s="8"/>
      <c r="G317" s="8"/>
      <c r="H317" s="8" t="s">
        <v>982</v>
      </c>
      <c r="I317" s="8" t="s">
        <v>483</v>
      </c>
      <c r="J317" s="8" t="s">
        <v>498</v>
      </c>
      <c r="K317" s="8" t="s">
        <v>499</v>
      </c>
      <c r="L317" s="8" t="s">
        <v>537</v>
      </c>
      <c r="M317" s="8" t="s">
        <v>477</v>
      </c>
      <c r="N317" s="24"/>
    </row>
    <row r="318" ht="26.25" customHeight="1" spans="1:14">
      <c r="A318" s="8"/>
      <c r="B318" s="8"/>
      <c r="C318" s="8"/>
      <c r="D318" s="22"/>
      <c r="E318" s="8"/>
      <c r="F318" s="8" t="s">
        <v>503</v>
      </c>
      <c r="G318" s="8" t="s">
        <v>504</v>
      </c>
      <c r="H318" s="8" t="s">
        <v>983</v>
      </c>
      <c r="I318" s="8" t="s">
        <v>506</v>
      </c>
      <c r="J318" s="8"/>
      <c r="K318" s="8" t="s">
        <v>584</v>
      </c>
      <c r="L318" s="8"/>
      <c r="M318" s="8" t="s">
        <v>520</v>
      </c>
      <c r="N318" s="24"/>
    </row>
    <row r="319" ht="26.25" customHeight="1" spans="1:14">
      <c r="A319" s="8"/>
      <c r="B319" s="8"/>
      <c r="C319" s="8"/>
      <c r="D319" s="22"/>
      <c r="E319" s="8"/>
      <c r="F319" s="8"/>
      <c r="G319" s="8" t="s">
        <v>511</v>
      </c>
      <c r="H319" s="8" t="s">
        <v>984</v>
      </c>
      <c r="I319" s="8" t="s">
        <v>506</v>
      </c>
      <c r="J319" s="8"/>
      <c r="K319" s="8" t="s">
        <v>985</v>
      </c>
      <c r="L319" s="8"/>
      <c r="M319" s="8" t="s">
        <v>520</v>
      </c>
      <c r="N319" s="24"/>
    </row>
    <row r="320" ht="26.25" customHeight="1" spans="1:14">
      <c r="A320" s="8"/>
      <c r="B320" s="8"/>
      <c r="C320" s="8"/>
      <c r="D320" s="22"/>
      <c r="E320" s="8"/>
      <c r="F320" s="8"/>
      <c r="G320" s="8" t="s">
        <v>513</v>
      </c>
      <c r="H320" s="8" t="s">
        <v>720</v>
      </c>
      <c r="I320" s="8" t="s">
        <v>506</v>
      </c>
      <c r="J320" s="8"/>
      <c r="K320" s="8" t="s">
        <v>985</v>
      </c>
      <c r="L320" s="8"/>
      <c r="M320" s="8" t="s">
        <v>520</v>
      </c>
      <c r="N320" s="24"/>
    </row>
    <row r="321" ht="26.25" customHeight="1" spans="1:14">
      <c r="A321" s="8"/>
      <c r="B321" s="8"/>
      <c r="C321" s="8"/>
      <c r="D321" s="22"/>
      <c r="E321" s="8"/>
      <c r="F321" s="8" t="s">
        <v>516</v>
      </c>
      <c r="G321" s="8" t="s">
        <v>517</v>
      </c>
      <c r="H321" s="8" t="s">
        <v>986</v>
      </c>
      <c r="I321" s="8" t="s">
        <v>483</v>
      </c>
      <c r="J321" s="8" t="s">
        <v>498</v>
      </c>
      <c r="K321" s="8" t="s">
        <v>499</v>
      </c>
      <c r="L321" s="8" t="s">
        <v>537</v>
      </c>
      <c r="M321" s="8" t="s">
        <v>520</v>
      </c>
      <c r="N321" s="24"/>
    </row>
    <row r="322" ht="26.25" customHeight="1" spans="1:14">
      <c r="A322" s="8" t="s">
        <v>420</v>
      </c>
      <c r="B322" s="8" t="s">
        <v>326</v>
      </c>
      <c r="C322" s="8" t="s">
        <v>468</v>
      </c>
      <c r="D322" s="22">
        <v>80</v>
      </c>
      <c r="E322" s="8" t="s">
        <v>987</v>
      </c>
      <c r="F322" s="8" t="s">
        <v>470</v>
      </c>
      <c r="G322" s="8" t="s">
        <v>471</v>
      </c>
      <c r="H322" s="8" t="s">
        <v>988</v>
      </c>
      <c r="I322" s="8" t="s">
        <v>473</v>
      </c>
      <c r="J322" s="8" t="s">
        <v>474</v>
      </c>
      <c r="K322" s="8" t="s">
        <v>551</v>
      </c>
      <c r="L322" s="8" t="s">
        <v>524</v>
      </c>
      <c r="M322" s="8" t="s">
        <v>477</v>
      </c>
      <c r="N322" s="24"/>
    </row>
    <row r="323" ht="26.25" customHeight="1" spans="1:14">
      <c r="A323" s="8"/>
      <c r="B323" s="8"/>
      <c r="C323" s="8"/>
      <c r="D323" s="22"/>
      <c r="E323" s="8"/>
      <c r="F323" s="8"/>
      <c r="G323" s="8"/>
      <c r="H323" s="8" t="s">
        <v>989</v>
      </c>
      <c r="I323" s="8" t="s">
        <v>473</v>
      </c>
      <c r="J323" s="8" t="s">
        <v>474</v>
      </c>
      <c r="K323" s="8" t="s">
        <v>520</v>
      </c>
      <c r="L323" s="8" t="s">
        <v>524</v>
      </c>
      <c r="M323" s="8" t="s">
        <v>477</v>
      </c>
      <c r="N323" s="24"/>
    </row>
    <row r="324" ht="26.25" customHeight="1" spans="1:14">
      <c r="A324" s="8"/>
      <c r="B324" s="8"/>
      <c r="C324" s="8"/>
      <c r="D324" s="22"/>
      <c r="E324" s="8"/>
      <c r="F324" s="8"/>
      <c r="G324" s="8" t="s">
        <v>481</v>
      </c>
      <c r="H324" s="8" t="s">
        <v>990</v>
      </c>
      <c r="I324" s="8" t="s">
        <v>483</v>
      </c>
      <c r="J324" s="8" t="s">
        <v>498</v>
      </c>
      <c r="K324" s="8" t="s">
        <v>477</v>
      </c>
      <c r="L324" s="8" t="s">
        <v>531</v>
      </c>
      <c r="M324" s="8" t="s">
        <v>563</v>
      </c>
      <c r="N324" s="24"/>
    </row>
    <row r="325" ht="26.25" customHeight="1" spans="1:14">
      <c r="A325" s="8"/>
      <c r="B325" s="8"/>
      <c r="C325" s="8"/>
      <c r="D325" s="22"/>
      <c r="E325" s="8"/>
      <c r="F325" s="8"/>
      <c r="G325" s="8"/>
      <c r="H325" s="8" t="s">
        <v>991</v>
      </c>
      <c r="I325" s="8" t="s">
        <v>483</v>
      </c>
      <c r="J325" s="8" t="s">
        <v>484</v>
      </c>
      <c r="K325" s="8" t="s">
        <v>528</v>
      </c>
      <c r="L325" s="8" t="s">
        <v>661</v>
      </c>
      <c r="M325" s="8" t="s">
        <v>561</v>
      </c>
      <c r="N325" s="24"/>
    </row>
    <row r="326" ht="26.25" customHeight="1" spans="1:14">
      <c r="A326" s="8"/>
      <c r="B326" s="8"/>
      <c r="C326" s="8"/>
      <c r="D326" s="22"/>
      <c r="E326" s="8"/>
      <c r="F326" s="8"/>
      <c r="G326" s="8" t="s">
        <v>490</v>
      </c>
      <c r="H326" s="8" t="s">
        <v>992</v>
      </c>
      <c r="I326" s="8" t="s">
        <v>473</v>
      </c>
      <c r="J326" s="8" t="s">
        <v>474</v>
      </c>
      <c r="K326" s="8" t="s">
        <v>533</v>
      </c>
      <c r="L326" s="8" t="s">
        <v>534</v>
      </c>
      <c r="M326" s="8" t="s">
        <v>477</v>
      </c>
      <c r="N326" s="24"/>
    </row>
    <row r="327" ht="26.25" customHeight="1" spans="1:14">
      <c r="A327" s="8"/>
      <c r="B327" s="8"/>
      <c r="C327" s="8"/>
      <c r="D327" s="22"/>
      <c r="E327" s="8"/>
      <c r="F327" s="8"/>
      <c r="G327" s="8"/>
      <c r="H327" s="8" t="s">
        <v>993</v>
      </c>
      <c r="I327" s="8" t="s">
        <v>473</v>
      </c>
      <c r="J327" s="8" t="s">
        <v>474</v>
      </c>
      <c r="K327" s="8" t="s">
        <v>533</v>
      </c>
      <c r="L327" s="8" t="s">
        <v>534</v>
      </c>
      <c r="M327" s="8" t="s">
        <v>477</v>
      </c>
      <c r="N327" s="24"/>
    </row>
    <row r="328" ht="26.25" customHeight="1" spans="1:14">
      <c r="A328" s="8"/>
      <c r="B328" s="8"/>
      <c r="C328" s="8"/>
      <c r="D328" s="22"/>
      <c r="E328" s="8"/>
      <c r="F328" s="8"/>
      <c r="G328" s="8" t="s">
        <v>496</v>
      </c>
      <c r="H328" s="8" t="s">
        <v>994</v>
      </c>
      <c r="I328" s="8" t="s">
        <v>483</v>
      </c>
      <c r="J328" s="8" t="s">
        <v>484</v>
      </c>
      <c r="K328" s="8" t="s">
        <v>502</v>
      </c>
      <c r="L328" s="8" t="s">
        <v>537</v>
      </c>
      <c r="M328" s="8" t="s">
        <v>563</v>
      </c>
      <c r="N328" s="24"/>
    </row>
    <row r="329" ht="26.25" customHeight="1" spans="1:14">
      <c r="A329" s="8"/>
      <c r="B329" s="8"/>
      <c r="C329" s="8"/>
      <c r="D329" s="22"/>
      <c r="E329" s="8"/>
      <c r="F329" s="8"/>
      <c r="G329" s="8"/>
      <c r="H329" s="8" t="s">
        <v>995</v>
      </c>
      <c r="I329" s="8" t="s">
        <v>483</v>
      </c>
      <c r="J329" s="8" t="s">
        <v>484</v>
      </c>
      <c r="K329" s="8" t="s">
        <v>502</v>
      </c>
      <c r="L329" s="8" t="s">
        <v>537</v>
      </c>
      <c r="M329" s="8" t="s">
        <v>561</v>
      </c>
      <c r="N329" s="24"/>
    </row>
    <row r="330" ht="26.25" customHeight="1" spans="1:14">
      <c r="A330" s="8"/>
      <c r="B330" s="8"/>
      <c r="C330" s="8"/>
      <c r="D330" s="22"/>
      <c r="E330" s="8"/>
      <c r="F330" s="8" t="s">
        <v>503</v>
      </c>
      <c r="G330" s="8" t="s">
        <v>504</v>
      </c>
      <c r="H330" s="8" t="s">
        <v>996</v>
      </c>
      <c r="I330" s="8" t="s">
        <v>506</v>
      </c>
      <c r="J330" s="8"/>
      <c r="K330" s="8" t="s">
        <v>540</v>
      </c>
      <c r="L330" s="8"/>
      <c r="M330" s="8" t="s">
        <v>520</v>
      </c>
      <c r="N330" s="24"/>
    </row>
    <row r="331" ht="26.25" customHeight="1" spans="1:14">
      <c r="A331" s="8"/>
      <c r="B331" s="8"/>
      <c r="C331" s="8"/>
      <c r="D331" s="22"/>
      <c r="E331" s="8"/>
      <c r="F331" s="8"/>
      <c r="G331" s="8" t="s">
        <v>511</v>
      </c>
      <c r="H331" s="8" t="s">
        <v>997</v>
      </c>
      <c r="I331" s="8" t="s">
        <v>506</v>
      </c>
      <c r="J331" s="8"/>
      <c r="K331" s="8" t="s">
        <v>719</v>
      </c>
      <c r="L331" s="8"/>
      <c r="M331" s="8" t="s">
        <v>520</v>
      </c>
      <c r="N331" s="24"/>
    </row>
    <row r="332" ht="26.25" customHeight="1" spans="1:14">
      <c r="A332" s="8"/>
      <c r="B332" s="8"/>
      <c r="C332" s="8"/>
      <c r="D332" s="22"/>
      <c r="E332" s="8"/>
      <c r="F332" s="8"/>
      <c r="G332" s="8"/>
      <c r="H332" s="8" t="s">
        <v>998</v>
      </c>
      <c r="I332" s="8" t="s">
        <v>506</v>
      </c>
      <c r="J332" s="8"/>
      <c r="K332" s="8" t="s">
        <v>999</v>
      </c>
      <c r="L332" s="8"/>
      <c r="M332" s="8" t="s">
        <v>520</v>
      </c>
      <c r="N332" s="24"/>
    </row>
    <row r="333" ht="26.25" customHeight="1" spans="1:14">
      <c r="A333" s="8"/>
      <c r="B333" s="8"/>
      <c r="C333" s="8"/>
      <c r="D333" s="22"/>
      <c r="E333" s="8"/>
      <c r="F333" s="8" t="s">
        <v>516</v>
      </c>
      <c r="G333" s="8" t="s">
        <v>517</v>
      </c>
      <c r="H333" s="8" t="s">
        <v>1000</v>
      </c>
      <c r="I333" s="8" t="s">
        <v>483</v>
      </c>
      <c r="J333" s="8" t="s">
        <v>484</v>
      </c>
      <c r="K333" s="8" t="s">
        <v>502</v>
      </c>
      <c r="L333" s="8" t="s">
        <v>537</v>
      </c>
      <c r="M333" s="8" t="s">
        <v>520</v>
      </c>
      <c r="N333" s="24"/>
    </row>
    <row r="334" s="20" customFormat="1" ht="71.25" spans="1:13">
      <c r="A334" s="25" t="s">
        <v>347</v>
      </c>
      <c r="B334" s="25" t="s">
        <v>326</v>
      </c>
      <c r="C334" s="25" t="s">
        <v>468</v>
      </c>
      <c r="D334" s="26">
        <v>4000</v>
      </c>
      <c r="E334" s="27" t="s">
        <v>1001</v>
      </c>
      <c r="F334" s="28" t="s">
        <v>1002</v>
      </c>
      <c r="G334" s="8" t="s">
        <v>481</v>
      </c>
      <c r="H334" s="8" t="s">
        <v>1003</v>
      </c>
      <c r="I334" s="8" t="s">
        <v>506</v>
      </c>
      <c r="J334" s="8" t="s">
        <v>1004</v>
      </c>
      <c r="K334" s="8" t="s">
        <v>1005</v>
      </c>
      <c r="L334" s="8" t="s">
        <v>1004</v>
      </c>
      <c r="M334" s="8" t="s">
        <v>563</v>
      </c>
    </row>
    <row r="335" s="20" customFormat="1" ht="28.5" spans="1:13">
      <c r="A335" s="29"/>
      <c r="B335" s="29"/>
      <c r="C335" s="29"/>
      <c r="D335" s="30"/>
      <c r="E335" s="27"/>
      <c r="F335" s="31"/>
      <c r="G335" s="8"/>
      <c r="H335" s="8" t="s">
        <v>1006</v>
      </c>
      <c r="I335" s="8" t="s">
        <v>506</v>
      </c>
      <c r="J335" s="8" t="s">
        <v>1004</v>
      </c>
      <c r="K335" s="8" t="s">
        <v>1006</v>
      </c>
      <c r="L335" s="8" t="s">
        <v>1004</v>
      </c>
      <c r="M335" s="8" t="s">
        <v>561</v>
      </c>
    </row>
    <row r="336" s="20" customFormat="1" ht="28.5" spans="1:13">
      <c r="A336" s="29"/>
      <c r="B336" s="29"/>
      <c r="C336" s="29"/>
      <c r="D336" s="30"/>
      <c r="E336" s="27"/>
      <c r="F336" s="31"/>
      <c r="G336" s="8" t="s">
        <v>496</v>
      </c>
      <c r="H336" s="8" t="s">
        <v>1007</v>
      </c>
      <c r="I336" s="8" t="s">
        <v>506</v>
      </c>
      <c r="J336" s="8" t="s">
        <v>1004</v>
      </c>
      <c r="K336" s="8" t="s">
        <v>1008</v>
      </c>
      <c r="L336" s="8" t="s">
        <v>1004</v>
      </c>
      <c r="M336" s="8" t="s">
        <v>477</v>
      </c>
    </row>
    <row r="337" s="20" customFormat="1" ht="28.5" spans="1:13">
      <c r="A337" s="29"/>
      <c r="B337" s="29"/>
      <c r="C337" s="29"/>
      <c r="D337" s="30"/>
      <c r="E337" s="27"/>
      <c r="F337" s="31"/>
      <c r="G337" s="8"/>
      <c r="H337" s="8" t="s">
        <v>1009</v>
      </c>
      <c r="I337" s="8" t="s">
        <v>506</v>
      </c>
      <c r="J337" s="8" t="s">
        <v>1004</v>
      </c>
      <c r="K337" s="8" t="s">
        <v>1008</v>
      </c>
      <c r="L337" s="8" t="s">
        <v>1004</v>
      </c>
      <c r="M337" s="8" t="s">
        <v>477</v>
      </c>
    </row>
    <row r="338" s="20" customFormat="1" ht="28.5" spans="1:13">
      <c r="A338" s="29"/>
      <c r="B338" s="29"/>
      <c r="C338" s="29"/>
      <c r="D338" s="30"/>
      <c r="E338" s="27"/>
      <c r="F338" s="31"/>
      <c r="G338" s="8"/>
      <c r="H338" s="8" t="s">
        <v>1010</v>
      </c>
      <c r="I338" s="8" t="s">
        <v>506</v>
      </c>
      <c r="J338" s="8" t="s">
        <v>1004</v>
      </c>
      <c r="K338" s="8" t="s">
        <v>1008</v>
      </c>
      <c r="L338" s="8" t="s">
        <v>1004</v>
      </c>
      <c r="M338" s="8" t="s">
        <v>477</v>
      </c>
    </row>
    <row r="339" s="20" customFormat="1" ht="85.5" spans="1:13">
      <c r="A339" s="29"/>
      <c r="B339" s="29"/>
      <c r="C339" s="29"/>
      <c r="D339" s="30"/>
      <c r="E339" s="27"/>
      <c r="F339" s="31"/>
      <c r="G339" s="8" t="s">
        <v>490</v>
      </c>
      <c r="H339" s="8" t="s">
        <v>1011</v>
      </c>
      <c r="I339" s="8" t="s">
        <v>506</v>
      </c>
      <c r="J339" s="8" t="s">
        <v>1004</v>
      </c>
      <c r="K339" s="8" t="s">
        <v>1012</v>
      </c>
      <c r="L339" s="8" t="s">
        <v>1004</v>
      </c>
      <c r="M339" s="8" t="s">
        <v>477</v>
      </c>
    </row>
    <row r="340" s="20" customFormat="1" ht="42.75" spans="1:13">
      <c r="A340" s="29"/>
      <c r="B340" s="29"/>
      <c r="C340" s="29"/>
      <c r="D340" s="30"/>
      <c r="E340" s="27"/>
      <c r="F340" s="31"/>
      <c r="G340" s="8"/>
      <c r="H340" s="8" t="s">
        <v>1013</v>
      </c>
      <c r="I340" s="8" t="s">
        <v>506</v>
      </c>
      <c r="J340" s="8" t="s">
        <v>1004</v>
      </c>
      <c r="K340" s="8" t="s">
        <v>1013</v>
      </c>
      <c r="L340" s="8" t="s">
        <v>1004</v>
      </c>
      <c r="M340" s="8" t="s">
        <v>477</v>
      </c>
    </row>
    <row r="341" s="20" customFormat="1" ht="256.5" spans="1:13">
      <c r="A341" s="29"/>
      <c r="B341" s="29"/>
      <c r="C341" s="29"/>
      <c r="D341" s="30"/>
      <c r="E341" s="27"/>
      <c r="F341" s="31"/>
      <c r="G341" s="8" t="s">
        <v>471</v>
      </c>
      <c r="H341" s="8" t="s">
        <v>1014</v>
      </c>
      <c r="I341" s="8" t="s">
        <v>506</v>
      </c>
      <c r="J341" s="8" t="s">
        <v>1004</v>
      </c>
      <c r="K341" s="8" t="s">
        <v>1015</v>
      </c>
      <c r="L341" s="8" t="s">
        <v>1004</v>
      </c>
      <c r="M341" s="8" t="s">
        <v>594</v>
      </c>
    </row>
    <row r="342" s="20" customFormat="1" ht="242.25" spans="1:13">
      <c r="A342" s="29"/>
      <c r="B342" s="29"/>
      <c r="C342" s="29"/>
      <c r="D342" s="30"/>
      <c r="E342" s="27"/>
      <c r="F342" s="31"/>
      <c r="G342" s="8"/>
      <c r="H342" s="8" t="s">
        <v>1016</v>
      </c>
      <c r="I342" s="8" t="s">
        <v>506</v>
      </c>
      <c r="J342" s="8" t="s">
        <v>1004</v>
      </c>
      <c r="K342" s="8" t="s">
        <v>1017</v>
      </c>
      <c r="L342" s="8" t="s">
        <v>1004</v>
      </c>
      <c r="M342" s="8" t="s">
        <v>492</v>
      </c>
    </row>
    <row r="343" s="20" customFormat="1" ht="213.75" spans="1:13">
      <c r="A343" s="29"/>
      <c r="B343" s="29"/>
      <c r="C343" s="29"/>
      <c r="D343" s="30"/>
      <c r="E343" s="27"/>
      <c r="F343" s="32"/>
      <c r="G343" s="8"/>
      <c r="H343" s="8" t="s">
        <v>1018</v>
      </c>
      <c r="I343" s="8" t="s">
        <v>506</v>
      </c>
      <c r="J343" s="8" t="s">
        <v>1004</v>
      </c>
      <c r="K343" s="8" t="s">
        <v>1019</v>
      </c>
      <c r="L343" s="8" t="s">
        <v>1004</v>
      </c>
      <c r="M343" s="8" t="s">
        <v>477</v>
      </c>
    </row>
    <row r="344" s="20" customFormat="1" ht="28.5" spans="1:13">
      <c r="A344" s="29"/>
      <c r="B344" s="29"/>
      <c r="C344" s="29"/>
      <c r="D344" s="30"/>
      <c r="E344" s="27"/>
      <c r="F344" s="28" t="s">
        <v>1020</v>
      </c>
      <c r="G344" s="8" t="s">
        <v>1021</v>
      </c>
      <c r="H344" s="8" t="s">
        <v>1022</v>
      </c>
      <c r="I344" s="8" t="s">
        <v>506</v>
      </c>
      <c r="J344" s="8" t="s">
        <v>1004</v>
      </c>
      <c r="K344" s="8" t="s">
        <v>766</v>
      </c>
      <c r="L344" s="8" t="s">
        <v>1004</v>
      </c>
      <c r="M344" s="8" t="s">
        <v>477</v>
      </c>
    </row>
    <row r="345" s="20" customFormat="1" ht="57" spans="1:13">
      <c r="A345" s="29"/>
      <c r="B345" s="29"/>
      <c r="C345" s="29"/>
      <c r="D345" s="30"/>
      <c r="E345" s="27"/>
      <c r="F345" s="32"/>
      <c r="G345" s="8" t="s">
        <v>1023</v>
      </c>
      <c r="H345" s="8" t="s">
        <v>1024</v>
      </c>
      <c r="I345" s="8" t="s">
        <v>506</v>
      </c>
      <c r="J345" s="8" t="s">
        <v>1004</v>
      </c>
      <c r="K345" s="8" t="s">
        <v>1025</v>
      </c>
      <c r="L345" s="8" t="s">
        <v>1004</v>
      </c>
      <c r="M345" s="8" t="s">
        <v>962</v>
      </c>
    </row>
    <row r="346" s="20" customFormat="1" ht="28.5" spans="1:13">
      <c r="A346" s="33"/>
      <c r="B346" s="33"/>
      <c r="C346" s="33"/>
      <c r="D346" s="34"/>
      <c r="E346" s="27"/>
      <c r="F346" s="8" t="s">
        <v>1026</v>
      </c>
      <c r="G346" s="8" t="s">
        <v>1027</v>
      </c>
      <c r="H346" s="8" t="s">
        <v>1028</v>
      </c>
      <c r="I346" s="8" t="s">
        <v>483</v>
      </c>
      <c r="J346" s="8" t="s">
        <v>498</v>
      </c>
      <c r="K346" s="8" t="s">
        <v>519</v>
      </c>
      <c r="L346" s="8" t="s">
        <v>537</v>
      </c>
      <c r="M346" s="8" t="s">
        <v>520</v>
      </c>
    </row>
    <row r="347" s="20" customFormat="1" ht="14.25" spans="1:13">
      <c r="A347" s="27" t="s">
        <v>349</v>
      </c>
      <c r="B347" s="27" t="s">
        <v>326</v>
      </c>
      <c r="C347" s="27" t="s">
        <v>468</v>
      </c>
      <c r="D347" s="35">
        <v>2196</v>
      </c>
      <c r="E347" s="27" t="s">
        <v>1029</v>
      </c>
      <c r="F347" s="36" t="s">
        <v>1002</v>
      </c>
      <c r="G347" s="36" t="s">
        <v>481</v>
      </c>
      <c r="H347" s="36" t="s">
        <v>1030</v>
      </c>
      <c r="I347" s="37" t="s">
        <v>483</v>
      </c>
      <c r="J347" s="37" t="s">
        <v>484</v>
      </c>
      <c r="K347" s="37" t="s">
        <v>1031</v>
      </c>
      <c r="L347" s="37" t="s">
        <v>1032</v>
      </c>
      <c r="M347" s="37" t="s">
        <v>563</v>
      </c>
    </row>
    <row r="348" s="20" customFormat="1" ht="14.25" spans="1:13">
      <c r="A348" s="27"/>
      <c r="B348" s="27"/>
      <c r="C348" s="27"/>
      <c r="D348" s="35"/>
      <c r="E348" s="27"/>
      <c r="F348" s="36"/>
      <c r="G348" s="36"/>
      <c r="H348" s="36" t="s">
        <v>1033</v>
      </c>
      <c r="I348" s="37" t="s">
        <v>483</v>
      </c>
      <c r="J348" s="37" t="s">
        <v>484</v>
      </c>
      <c r="K348" s="37" t="s">
        <v>574</v>
      </c>
      <c r="L348" s="37" t="s">
        <v>627</v>
      </c>
      <c r="M348" s="37" t="s">
        <v>561</v>
      </c>
    </row>
    <row r="349" s="20" customFormat="1" ht="28.5" spans="1:13">
      <c r="A349" s="27"/>
      <c r="B349" s="27"/>
      <c r="C349" s="27"/>
      <c r="D349" s="35"/>
      <c r="E349" s="27"/>
      <c r="F349" s="36"/>
      <c r="G349" s="36" t="s">
        <v>496</v>
      </c>
      <c r="H349" s="36" t="s">
        <v>536</v>
      </c>
      <c r="I349" s="37" t="s">
        <v>483</v>
      </c>
      <c r="J349" s="37" t="s">
        <v>498</v>
      </c>
      <c r="K349" s="37" t="s">
        <v>502</v>
      </c>
      <c r="L349" s="37" t="s">
        <v>500</v>
      </c>
      <c r="M349" s="37" t="s">
        <v>563</v>
      </c>
    </row>
    <row r="350" s="20" customFormat="1" ht="28.5" spans="1:13">
      <c r="A350" s="27"/>
      <c r="B350" s="27"/>
      <c r="C350" s="27"/>
      <c r="D350" s="35"/>
      <c r="E350" s="27"/>
      <c r="F350" s="36"/>
      <c r="G350" s="36"/>
      <c r="H350" s="36" t="s">
        <v>1034</v>
      </c>
      <c r="I350" s="37" t="s">
        <v>483</v>
      </c>
      <c r="J350" s="37" t="s">
        <v>498</v>
      </c>
      <c r="K350" s="37" t="s">
        <v>502</v>
      </c>
      <c r="L350" s="37" t="s">
        <v>500</v>
      </c>
      <c r="M350" s="37" t="s">
        <v>561</v>
      </c>
    </row>
    <row r="351" s="20" customFormat="1" ht="14.25" spans="1:13">
      <c r="A351" s="27"/>
      <c r="B351" s="27"/>
      <c r="C351" s="27"/>
      <c r="D351" s="35"/>
      <c r="E351" s="27"/>
      <c r="F351" s="36"/>
      <c r="G351" s="36" t="s">
        <v>490</v>
      </c>
      <c r="H351" s="36" t="s">
        <v>1035</v>
      </c>
      <c r="I351" s="37" t="s">
        <v>483</v>
      </c>
      <c r="J351" s="37" t="s">
        <v>484</v>
      </c>
      <c r="K351" s="37" t="s">
        <v>552</v>
      </c>
      <c r="L351" s="37" t="s">
        <v>1036</v>
      </c>
      <c r="M351" s="37" t="s">
        <v>477</v>
      </c>
    </row>
    <row r="352" s="20" customFormat="1" ht="14.25" spans="1:13">
      <c r="A352" s="27"/>
      <c r="B352" s="27"/>
      <c r="C352" s="27"/>
      <c r="D352" s="35"/>
      <c r="E352" s="27"/>
      <c r="F352" s="36"/>
      <c r="G352" s="36"/>
      <c r="H352" s="36" t="s">
        <v>1037</v>
      </c>
      <c r="I352" s="37" t="s">
        <v>473</v>
      </c>
      <c r="J352" s="37" t="s">
        <v>474</v>
      </c>
      <c r="K352" s="37" t="s">
        <v>1038</v>
      </c>
      <c r="L352" s="37" t="s">
        <v>871</v>
      </c>
      <c r="M352" s="37" t="s">
        <v>477</v>
      </c>
    </row>
    <row r="353" s="20" customFormat="1" ht="14.25" spans="1:13">
      <c r="A353" s="27"/>
      <c r="B353" s="27"/>
      <c r="C353" s="27"/>
      <c r="D353" s="35"/>
      <c r="E353" s="27"/>
      <c r="F353" s="36"/>
      <c r="G353" s="36" t="s">
        <v>471</v>
      </c>
      <c r="H353" s="36" t="s">
        <v>1030</v>
      </c>
      <c r="I353" s="37" t="s">
        <v>483</v>
      </c>
      <c r="J353" s="37" t="s">
        <v>484</v>
      </c>
      <c r="K353" s="37" t="s">
        <v>1039</v>
      </c>
      <c r="L353" s="37" t="s">
        <v>1040</v>
      </c>
      <c r="M353" s="37" t="s">
        <v>477</v>
      </c>
    </row>
    <row r="354" s="20" customFormat="1" ht="14.25" spans="1:13">
      <c r="A354" s="27"/>
      <c r="B354" s="27"/>
      <c r="C354" s="27"/>
      <c r="D354" s="35"/>
      <c r="E354" s="27"/>
      <c r="F354" s="36"/>
      <c r="G354" s="36"/>
      <c r="H354" s="36" t="s">
        <v>1033</v>
      </c>
      <c r="I354" s="37" t="s">
        <v>483</v>
      </c>
      <c r="J354" s="37" t="s">
        <v>484</v>
      </c>
      <c r="K354" s="37" t="s">
        <v>1041</v>
      </c>
      <c r="L354" s="37" t="s">
        <v>1042</v>
      </c>
      <c r="M354" s="37" t="s">
        <v>477</v>
      </c>
    </row>
    <row r="355" s="20" customFormat="1" ht="14.25" spans="1:13">
      <c r="A355" s="27"/>
      <c r="B355" s="27"/>
      <c r="C355" s="27"/>
      <c r="D355" s="35"/>
      <c r="E355" s="27"/>
      <c r="F355" s="36" t="s">
        <v>1020</v>
      </c>
      <c r="G355" s="36" t="s">
        <v>513</v>
      </c>
      <c r="H355" s="36" t="s">
        <v>1043</v>
      </c>
      <c r="I355" s="37" t="s">
        <v>483</v>
      </c>
      <c r="J355" s="37" t="s">
        <v>484</v>
      </c>
      <c r="K355" s="37" t="s">
        <v>502</v>
      </c>
      <c r="L355" s="37" t="s">
        <v>500</v>
      </c>
      <c r="M355" s="37" t="s">
        <v>563</v>
      </c>
    </row>
    <row r="356" s="20" customFormat="1" ht="42.75" spans="1:13">
      <c r="A356" s="27"/>
      <c r="B356" s="27"/>
      <c r="C356" s="27"/>
      <c r="D356" s="35"/>
      <c r="E356" s="27"/>
      <c r="F356" s="36"/>
      <c r="G356" s="36" t="s">
        <v>511</v>
      </c>
      <c r="H356" s="36" t="s">
        <v>1044</v>
      </c>
      <c r="I356" s="37" t="s">
        <v>483</v>
      </c>
      <c r="J356" s="37" t="s">
        <v>484</v>
      </c>
      <c r="K356" s="37" t="s">
        <v>502</v>
      </c>
      <c r="L356" s="37" t="s">
        <v>500</v>
      </c>
      <c r="M356" s="37" t="s">
        <v>561</v>
      </c>
    </row>
    <row r="357" s="20" customFormat="1" ht="28.5" spans="1:13">
      <c r="A357" s="27"/>
      <c r="B357" s="27"/>
      <c r="C357" s="27"/>
      <c r="D357" s="35"/>
      <c r="E357" s="27"/>
      <c r="F357" s="36"/>
      <c r="G357" s="36" t="s">
        <v>508</v>
      </c>
      <c r="H357" s="36" t="s">
        <v>1045</v>
      </c>
      <c r="I357" s="37" t="s">
        <v>483</v>
      </c>
      <c r="J357" s="37" t="s">
        <v>484</v>
      </c>
      <c r="K357" s="37" t="s">
        <v>502</v>
      </c>
      <c r="L357" s="37" t="s">
        <v>500</v>
      </c>
      <c r="M357" s="37" t="s">
        <v>563</v>
      </c>
    </row>
    <row r="358" s="20" customFormat="1" ht="28.5" spans="1:13">
      <c r="A358" s="27"/>
      <c r="B358" s="27"/>
      <c r="C358" s="27"/>
      <c r="D358" s="35"/>
      <c r="E358" s="27"/>
      <c r="F358" s="36"/>
      <c r="G358" s="36" t="s">
        <v>504</v>
      </c>
      <c r="H358" s="36" t="s">
        <v>1046</v>
      </c>
      <c r="I358" s="37" t="s">
        <v>483</v>
      </c>
      <c r="J358" s="37" t="s">
        <v>498</v>
      </c>
      <c r="K358" s="37" t="s">
        <v>572</v>
      </c>
      <c r="L358" s="37" t="s">
        <v>493</v>
      </c>
      <c r="M358" s="37" t="s">
        <v>561</v>
      </c>
    </row>
    <row r="359" s="20" customFormat="1" ht="42.75" spans="1:13">
      <c r="A359" s="27"/>
      <c r="B359" s="27"/>
      <c r="C359" s="27"/>
      <c r="D359" s="35"/>
      <c r="E359" s="27"/>
      <c r="F359" s="36" t="s">
        <v>1026</v>
      </c>
      <c r="G359" s="36" t="s">
        <v>517</v>
      </c>
      <c r="H359" s="36" t="s">
        <v>1047</v>
      </c>
      <c r="I359" s="37" t="s">
        <v>483</v>
      </c>
      <c r="J359" s="37" t="s">
        <v>484</v>
      </c>
      <c r="K359" s="37" t="s">
        <v>502</v>
      </c>
      <c r="L359" s="37" t="s">
        <v>500</v>
      </c>
      <c r="M359" s="37" t="s">
        <v>520</v>
      </c>
    </row>
    <row r="360" s="20" customFormat="1" ht="14.25" spans="1:13">
      <c r="A360" s="8" t="s">
        <v>373</v>
      </c>
      <c r="B360" s="8" t="s">
        <v>326</v>
      </c>
      <c r="C360" s="8" t="s">
        <v>468</v>
      </c>
      <c r="D360" s="22">
        <v>102</v>
      </c>
      <c r="E360" s="8" t="s">
        <v>1048</v>
      </c>
      <c r="F360" s="8" t="s">
        <v>1002</v>
      </c>
      <c r="G360" s="8" t="s">
        <v>471</v>
      </c>
      <c r="H360" s="8" t="s">
        <v>1049</v>
      </c>
      <c r="I360" s="8" t="s">
        <v>473</v>
      </c>
      <c r="J360" s="8" t="s">
        <v>474</v>
      </c>
      <c r="K360" s="8" t="s">
        <v>548</v>
      </c>
      <c r="L360" s="8" t="s">
        <v>1050</v>
      </c>
      <c r="M360" s="8" t="s">
        <v>597</v>
      </c>
    </row>
    <row r="361" s="20" customFormat="1" ht="14.25" spans="1:13">
      <c r="A361" s="8"/>
      <c r="B361" s="8"/>
      <c r="C361" s="8"/>
      <c r="D361" s="22"/>
      <c r="E361" s="8"/>
      <c r="F361" s="8"/>
      <c r="G361" s="8"/>
      <c r="H361" s="8" t="s">
        <v>1051</v>
      </c>
      <c r="I361" s="8" t="s">
        <v>473</v>
      </c>
      <c r="J361" s="8" t="s">
        <v>474</v>
      </c>
      <c r="K361" s="8" t="s">
        <v>734</v>
      </c>
      <c r="L361" s="8" t="s">
        <v>1050</v>
      </c>
      <c r="M361" s="8" t="s">
        <v>552</v>
      </c>
    </row>
    <row r="362" s="20" customFormat="1" ht="14.25" spans="1:13">
      <c r="A362" s="8"/>
      <c r="B362" s="8"/>
      <c r="C362" s="8"/>
      <c r="D362" s="22"/>
      <c r="E362" s="8"/>
      <c r="F362" s="8"/>
      <c r="G362" s="8" t="s">
        <v>481</v>
      </c>
      <c r="H362" s="8" t="s">
        <v>1052</v>
      </c>
      <c r="I362" s="8" t="s">
        <v>483</v>
      </c>
      <c r="J362" s="8" t="s">
        <v>498</v>
      </c>
      <c r="K362" s="8" t="s">
        <v>528</v>
      </c>
      <c r="L362" s="8" t="s">
        <v>661</v>
      </c>
      <c r="M362" s="8" t="s">
        <v>1053</v>
      </c>
    </row>
    <row r="363" s="20" customFormat="1" ht="14.25" spans="1:13">
      <c r="A363" s="8"/>
      <c r="B363" s="8"/>
      <c r="C363" s="8"/>
      <c r="D363" s="22"/>
      <c r="E363" s="8"/>
      <c r="F363" s="8"/>
      <c r="G363" s="8"/>
      <c r="H363" s="8" t="s">
        <v>1054</v>
      </c>
      <c r="I363" s="8" t="s">
        <v>483</v>
      </c>
      <c r="J363" s="8" t="s">
        <v>498</v>
      </c>
      <c r="K363" s="8" t="s">
        <v>552</v>
      </c>
      <c r="L363" s="8" t="s">
        <v>661</v>
      </c>
      <c r="M363" s="8" t="s">
        <v>597</v>
      </c>
    </row>
    <row r="364" s="20" customFormat="1" ht="14.25" spans="1:13">
      <c r="A364" s="8"/>
      <c r="B364" s="8"/>
      <c r="C364" s="8"/>
      <c r="D364" s="22"/>
      <c r="E364" s="8"/>
      <c r="F364" s="8"/>
      <c r="G364" s="8" t="s">
        <v>490</v>
      </c>
      <c r="H364" s="8" t="s">
        <v>1055</v>
      </c>
      <c r="I364" s="8" t="s">
        <v>473</v>
      </c>
      <c r="J364" s="8" t="s">
        <v>474</v>
      </c>
      <c r="K364" s="8" t="s">
        <v>541</v>
      </c>
      <c r="L364" s="8" t="s">
        <v>1056</v>
      </c>
      <c r="M364" s="8" t="s">
        <v>492</v>
      </c>
    </row>
    <row r="365" s="20" customFormat="1" ht="14.25" spans="1:13">
      <c r="A365" s="8"/>
      <c r="B365" s="8"/>
      <c r="C365" s="8"/>
      <c r="D365" s="22"/>
      <c r="E365" s="8"/>
      <c r="F365" s="8"/>
      <c r="G365" s="8"/>
      <c r="H365" s="8" t="s">
        <v>1057</v>
      </c>
      <c r="I365" s="8" t="s">
        <v>483</v>
      </c>
      <c r="J365" s="8" t="s">
        <v>498</v>
      </c>
      <c r="K365" s="8" t="s">
        <v>499</v>
      </c>
      <c r="L365" s="8" t="s">
        <v>537</v>
      </c>
      <c r="M365" s="8" t="s">
        <v>552</v>
      </c>
    </row>
    <row r="366" s="20" customFormat="1" ht="14.25" spans="1:13">
      <c r="A366" s="8"/>
      <c r="B366" s="8"/>
      <c r="C366" s="8"/>
      <c r="D366" s="22"/>
      <c r="E366" s="8"/>
      <c r="F366" s="8"/>
      <c r="G366" s="8"/>
      <c r="H366" s="8" t="s">
        <v>1058</v>
      </c>
      <c r="I366" s="8" t="s">
        <v>483</v>
      </c>
      <c r="J366" s="8" t="s">
        <v>498</v>
      </c>
      <c r="K366" s="8" t="s">
        <v>499</v>
      </c>
      <c r="L366" s="8" t="s">
        <v>537</v>
      </c>
      <c r="M366" s="8" t="s">
        <v>492</v>
      </c>
    </row>
    <row r="367" s="20" customFormat="1" ht="14.25" spans="1:13">
      <c r="A367" s="8"/>
      <c r="B367" s="8"/>
      <c r="C367" s="8"/>
      <c r="D367" s="22"/>
      <c r="E367" s="8"/>
      <c r="F367" s="8"/>
      <c r="G367" s="8" t="s">
        <v>496</v>
      </c>
      <c r="H367" s="8" t="s">
        <v>1059</v>
      </c>
      <c r="I367" s="8" t="s">
        <v>483</v>
      </c>
      <c r="J367" s="8" t="s">
        <v>498</v>
      </c>
      <c r="K367" s="8" t="s">
        <v>499</v>
      </c>
      <c r="L367" s="8" t="s">
        <v>537</v>
      </c>
      <c r="M367" s="8" t="s">
        <v>477</v>
      </c>
    </row>
    <row r="368" s="20" customFormat="1" ht="14.25" spans="1:13">
      <c r="A368" s="8"/>
      <c r="B368" s="8"/>
      <c r="C368" s="8"/>
      <c r="D368" s="22"/>
      <c r="E368" s="8"/>
      <c r="F368" s="8"/>
      <c r="G368" s="8"/>
      <c r="H368" s="8" t="s">
        <v>1060</v>
      </c>
      <c r="I368" s="8" t="s">
        <v>483</v>
      </c>
      <c r="J368" s="8" t="s">
        <v>498</v>
      </c>
      <c r="K368" s="8" t="s">
        <v>1061</v>
      </c>
      <c r="L368" s="8" t="s">
        <v>537</v>
      </c>
      <c r="M368" s="8" t="s">
        <v>477</v>
      </c>
    </row>
    <row r="369" s="20" customFormat="1" ht="14.25" spans="1:13">
      <c r="A369" s="8"/>
      <c r="B369" s="8"/>
      <c r="C369" s="8"/>
      <c r="D369" s="22"/>
      <c r="E369" s="8"/>
      <c r="F369" s="8"/>
      <c r="G369" s="8"/>
      <c r="H369" s="8" t="s">
        <v>1062</v>
      </c>
      <c r="I369" s="8" t="s">
        <v>483</v>
      </c>
      <c r="J369" s="8" t="s">
        <v>498</v>
      </c>
      <c r="K369" s="8" t="s">
        <v>499</v>
      </c>
      <c r="L369" s="8" t="s">
        <v>537</v>
      </c>
      <c r="M369" s="8" t="s">
        <v>477</v>
      </c>
    </row>
    <row r="370" s="20" customFormat="1" ht="28.5" spans="1:13">
      <c r="A370" s="8"/>
      <c r="B370" s="8"/>
      <c r="C370" s="8"/>
      <c r="D370" s="22"/>
      <c r="E370" s="8"/>
      <c r="F370" s="8" t="s">
        <v>1020</v>
      </c>
      <c r="G370" s="8" t="s">
        <v>504</v>
      </c>
      <c r="H370" s="8" t="s">
        <v>1063</v>
      </c>
      <c r="I370" s="8" t="s">
        <v>506</v>
      </c>
      <c r="J370" s="8"/>
      <c r="K370" s="8" t="s">
        <v>677</v>
      </c>
      <c r="L370" s="8"/>
      <c r="M370" s="8" t="s">
        <v>492</v>
      </c>
    </row>
    <row r="371" s="20" customFormat="1" ht="28.5" spans="1:13">
      <c r="A371" s="8"/>
      <c r="B371" s="8"/>
      <c r="C371" s="8"/>
      <c r="D371" s="22"/>
      <c r="E371" s="8"/>
      <c r="F371" s="8"/>
      <c r="G371" s="8" t="s">
        <v>508</v>
      </c>
      <c r="H371" s="8" t="s">
        <v>1064</v>
      </c>
      <c r="I371" s="8" t="s">
        <v>506</v>
      </c>
      <c r="J371" s="8"/>
      <c r="K371" s="8" t="s">
        <v>764</v>
      </c>
      <c r="L371" s="8"/>
      <c r="M371" s="8" t="s">
        <v>492</v>
      </c>
    </row>
    <row r="372" s="20" customFormat="1" ht="28.5" spans="1:13">
      <c r="A372" s="8"/>
      <c r="B372" s="8"/>
      <c r="C372" s="8"/>
      <c r="D372" s="22"/>
      <c r="E372" s="8"/>
      <c r="F372" s="8"/>
      <c r="G372" s="8" t="s">
        <v>511</v>
      </c>
      <c r="H372" s="8" t="s">
        <v>1065</v>
      </c>
      <c r="I372" s="8" t="s">
        <v>506</v>
      </c>
      <c r="J372" s="8"/>
      <c r="K372" s="8" t="s">
        <v>766</v>
      </c>
      <c r="L372" s="8"/>
      <c r="M372" s="8" t="s">
        <v>492</v>
      </c>
    </row>
    <row r="373" s="20" customFormat="1" ht="14.25" spans="1:13">
      <c r="A373" s="8"/>
      <c r="B373" s="8"/>
      <c r="C373" s="8"/>
      <c r="D373" s="22"/>
      <c r="E373" s="8"/>
      <c r="F373" s="8"/>
      <c r="G373" s="8"/>
      <c r="H373" s="8" t="s">
        <v>1066</v>
      </c>
      <c r="I373" s="8" t="s">
        <v>506</v>
      </c>
      <c r="J373" s="8"/>
      <c r="K373" s="8" t="s">
        <v>1067</v>
      </c>
      <c r="L373" s="8"/>
      <c r="M373" s="8" t="s">
        <v>492</v>
      </c>
    </row>
    <row r="374" s="20" customFormat="1" ht="28.5" spans="1:13">
      <c r="A374" s="8"/>
      <c r="B374" s="8"/>
      <c r="C374" s="8"/>
      <c r="D374" s="22"/>
      <c r="E374" s="8"/>
      <c r="F374" s="8"/>
      <c r="G374" s="8"/>
      <c r="H374" s="8" t="s">
        <v>1068</v>
      </c>
      <c r="I374" s="8" t="s">
        <v>506</v>
      </c>
      <c r="J374" s="8"/>
      <c r="K374" s="8" t="s">
        <v>609</v>
      </c>
      <c r="L374" s="8"/>
      <c r="M374" s="8" t="s">
        <v>492</v>
      </c>
    </row>
    <row r="375" s="20" customFormat="1" ht="28.5" spans="1:13">
      <c r="A375" s="8"/>
      <c r="B375" s="8"/>
      <c r="C375" s="8"/>
      <c r="D375" s="22"/>
      <c r="E375" s="8"/>
      <c r="F375" s="8"/>
      <c r="G375" s="8" t="s">
        <v>513</v>
      </c>
      <c r="H375" s="8" t="s">
        <v>1069</v>
      </c>
      <c r="I375" s="8" t="s">
        <v>506</v>
      </c>
      <c r="J375" s="8"/>
      <c r="K375" s="8" t="s">
        <v>609</v>
      </c>
      <c r="L375" s="8"/>
      <c r="M375" s="8" t="s">
        <v>552</v>
      </c>
    </row>
    <row r="376" s="20" customFormat="1" ht="28.5" spans="1:13">
      <c r="A376" s="8"/>
      <c r="B376" s="8"/>
      <c r="C376" s="8"/>
      <c r="D376" s="22"/>
      <c r="E376" s="8"/>
      <c r="F376" s="8"/>
      <c r="G376" s="8"/>
      <c r="H376" s="8" t="s">
        <v>1070</v>
      </c>
      <c r="I376" s="8" t="s">
        <v>506</v>
      </c>
      <c r="J376" s="8"/>
      <c r="K376" s="8" t="s">
        <v>1071</v>
      </c>
      <c r="L376" s="8"/>
      <c r="M376" s="8" t="s">
        <v>552</v>
      </c>
    </row>
    <row r="377" s="20" customFormat="1" ht="14.25" spans="1:13">
      <c r="A377" s="8"/>
      <c r="B377" s="8"/>
      <c r="C377" s="8"/>
      <c r="D377" s="22"/>
      <c r="E377" s="8"/>
      <c r="F377" s="8"/>
      <c r="G377" s="8"/>
      <c r="H377" s="8" t="s">
        <v>1072</v>
      </c>
      <c r="I377" s="8" t="s">
        <v>506</v>
      </c>
      <c r="J377" s="8"/>
      <c r="K377" s="8" t="s">
        <v>1073</v>
      </c>
      <c r="L377" s="8"/>
      <c r="M377" s="8" t="s">
        <v>552</v>
      </c>
    </row>
    <row r="378" s="20" customFormat="1" ht="28.5" spans="1:13">
      <c r="A378" s="8"/>
      <c r="B378" s="8"/>
      <c r="C378" s="8"/>
      <c r="D378" s="22"/>
      <c r="E378" s="8"/>
      <c r="F378" s="8"/>
      <c r="G378" s="8"/>
      <c r="H378" s="8" t="s">
        <v>1074</v>
      </c>
      <c r="I378" s="8" t="s">
        <v>506</v>
      </c>
      <c r="J378" s="8"/>
      <c r="K378" s="8" t="s">
        <v>1073</v>
      </c>
      <c r="L378" s="8"/>
      <c r="M378" s="8" t="s">
        <v>492</v>
      </c>
    </row>
    <row r="379" s="20" customFormat="1" ht="28.5" spans="1:13">
      <c r="A379" s="8"/>
      <c r="B379" s="8"/>
      <c r="C379" s="8"/>
      <c r="D379" s="22"/>
      <c r="E379" s="8"/>
      <c r="F379" s="8" t="s">
        <v>1026</v>
      </c>
      <c r="G379" s="8" t="s">
        <v>517</v>
      </c>
      <c r="H379" s="8" t="s">
        <v>1075</v>
      </c>
      <c r="I379" s="8" t="s">
        <v>483</v>
      </c>
      <c r="J379" s="8" t="s">
        <v>498</v>
      </c>
      <c r="K379" s="8" t="s">
        <v>499</v>
      </c>
      <c r="L379" s="8" t="s">
        <v>537</v>
      </c>
      <c r="M379" s="8" t="s">
        <v>552</v>
      </c>
    </row>
    <row r="380" s="20" customFormat="1" ht="28.5" spans="1:13">
      <c r="A380" s="8"/>
      <c r="B380" s="8"/>
      <c r="C380" s="8"/>
      <c r="D380" s="22"/>
      <c r="E380" s="8"/>
      <c r="F380" s="8"/>
      <c r="G380" s="8"/>
      <c r="H380" s="8" t="s">
        <v>1076</v>
      </c>
      <c r="I380" s="8" t="s">
        <v>483</v>
      </c>
      <c r="J380" s="8" t="s">
        <v>498</v>
      </c>
      <c r="K380" s="8" t="s">
        <v>545</v>
      </c>
      <c r="L380" s="8" t="s">
        <v>537</v>
      </c>
      <c r="M380" s="8" t="s">
        <v>492</v>
      </c>
    </row>
    <row r="381" s="20" customFormat="1" ht="28.5" spans="1:13">
      <c r="A381" s="8"/>
      <c r="B381" s="8"/>
      <c r="C381" s="8"/>
      <c r="D381" s="22"/>
      <c r="E381" s="8"/>
      <c r="F381" s="8"/>
      <c r="G381" s="8"/>
      <c r="H381" s="8" t="s">
        <v>1077</v>
      </c>
      <c r="I381" s="8" t="s">
        <v>483</v>
      </c>
      <c r="J381" s="8" t="s">
        <v>498</v>
      </c>
      <c r="K381" s="8" t="s">
        <v>499</v>
      </c>
      <c r="L381" s="8" t="s">
        <v>537</v>
      </c>
      <c r="M381" s="8" t="s">
        <v>492</v>
      </c>
    </row>
    <row r="382" s="20" customFormat="1" ht="14.25" spans="1:13">
      <c r="A382" s="8" t="s">
        <v>371</v>
      </c>
      <c r="B382" s="8" t="s">
        <v>326</v>
      </c>
      <c r="C382" s="8" t="s">
        <v>468</v>
      </c>
      <c r="D382" s="22">
        <v>274.256785</v>
      </c>
      <c r="E382" s="8" t="s">
        <v>1078</v>
      </c>
      <c r="F382" s="8" t="s">
        <v>1002</v>
      </c>
      <c r="G382" s="8" t="s">
        <v>471</v>
      </c>
      <c r="H382" s="8" t="s">
        <v>656</v>
      </c>
      <c r="I382" s="8" t="s">
        <v>473</v>
      </c>
      <c r="J382" s="8" t="s">
        <v>474</v>
      </c>
      <c r="K382" s="8" t="s">
        <v>1079</v>
      </c>
      <c r="L382" s="8" t="s">
        <v>524</v>
      </c>
      <c r="M382" s="8" t="s">
        <v>477</v>
      </c>
    </row>
    <row r="383" s="20" customFormat="1" ht="14.25" spans="1:13">
      <c r="A383" s="8"/>
      <c r="B383" s="8"/>
      <c r="C383" s="8"/>
      <c r="D383" s="22"/>
      <c r="E383" s="8"/>
      <c r="F383" s="8"/>
      <c r="G383" s="8"/>
      <c r="H383" s="8" t="s">
        <v>550</v>
      </c>
      <c r="I383" s="8" t="s">
        <v>473</v>
      </c>
      <c r="J383" s="8" t="s">
        <v>474</v>
      </c>
      <c r="K383" s="8" t="s">
        <v>658</v>
      </c>
      <c r="L383" s="8" t="s">
        <v>524</v>
      </c>
      <c r="M383" s="8" t="s">
        <v>477</v>
      </c>
    </row>
    <row r="384" s="20" customFormat="1" ht="14.25" spans="1:13">
      <c r="A384" s="8"/>
      <c r="B384" s="8"/>
      <c r="C384" s="8"/>
      <c r="D384" s="22"/>
      <c r="E384" s="8"/>
      <c r="F384" s="8"/>
      <c r="G384" s="8" t="s">
        <v>481</v>
      </c>
      <c r="H384" s="8" t="s">
        <v>1080</v>
      </c>
      <c r="I384" s="8" t="s">
        <v>483</v>
      </c>
      <c r="J384" s="8" t="s">
        <v>498</v>
      </c>
      <c r="K384" s="8" t="s">
        <v>1081</v>
      </c>
      <c r="L384" s="8" t="s">
        <v>661</v>
      </c>
      <c r="M384" s="8" t="s">
        <v>563</v>
      </c>
    </row>
    <row r="385" s="20" customFormat="1" ht="28.5" spans="1:13">
      <c r="A385" s="8"/>
      <c r="B385" s="8"/>
      <c r="C385" s="8"/>
      <c r="D385" s="22"/>
      <c r="E385" s="8"/>
      <c r="F385" s="8"/>
      <c r="G385" s="8"/>
      <c r="H385" s="8" t="s">
        <v>1082</v>
      </c>
      <c r="I385" s="8" t="s">
        <v>483</v>
      </c>
      <c r="J385" s="8" t="s">
        <v>498</v>
      </c>
      <c r="K385" s="8" t="s">
        <v>1083</v>
      </c>
      <c r="L385" s="8" t="s">
        <v>664</v>
      </c>
      <c r="M385" s="8" t="s">
        <v>561</v>
      </c>
    </row>
    <row r="386" s="20" customFormat="1" ht="14.25" spans="1:13">
      <c r="A386" s="8"/>
      <c r="B386" s="8"/>
      <c r="C386" s="8"/>
      <c r="D386" s="22"/>
      <c r="E386" s="8"/>
      <c r="F386" s="8"/>
      <c r="G386" s="8" t="s">
        <v>490</v>
      </c>
      <c r="H386" s="8" t="s">
        <v>670</v>
      </c>
      <c r="I386" s="8" t="s">
        <v>483</v>
      </c>
      <c r="J386" s="8" t="s">
        <v>498</v>
      </c>
      <c r="K386" s="8" t="s">
        <v>1084</v>
      </c>
      <c r="L386" s="8" t="s">
        <v>672</v>
      </c>
      <c r="M386" s="8" t="s">
        <v>477</v>
      </c>
    </row>
    <row r="387" s="20" customFormat="1" ht="14.25" spans="1:13">
      <c r="A387" s="8"/>
      <c r="B387" s="8"/>
      <c r="C387" s="8"/>
      <c r="D387" s="22"/>
      <c r="E387" s="8"/>
      <c r="F387" s="8"/>
      <c r="G387" s="8"/>
      <c r="H387" s="8" t="s">
        <v>673</v>
      </c>
      <c r="I387" s="8" t="s">
        <v>483</v>
      </c>
      <c r="J387" s="8" t="s">
        <v>498</v>
      </c>
      <c r="K387" s="8" t="s">
        <v>492</v>
      </c>
      <c r="L387" s="8" t="s">
        <v>672</v>
      </c>
      <c r="M387" s="8" t="s">
        <v>477</v>
      </c>
    </row>
    <row r="388" s="20" customFormat="1" ht="28.5" spans="1:13">
      <c r="A388" s="8"/>
      <c r="B388" s="8"/>
      <c r="C388" s="8"/>
      <c r="D388" s="22"/>
      <c r="E388" s="8"/>
      <c r="F388" s="8"/>
      <c r="G388" s="8" t="s">
        <v>496</v>
      </c>
      <c r="H388" s="8" t="s">
        <v>1085</v>
      </c>
      <c r="I388" s="8" t="s">
        <v>483</v>
      </c>
      <c r="J388" s="8" t="s">
        <v>498</v>
      </c>
      <c r="K388" s="8" t="s">
        <v>545</v>
      </c>
      <c r="L388" s="8" t="s">
        <v>537</v>
      </c>
      <c r="M388" s="8" t="s">
        <v>563</v>
      </c>
    </row>
    <row r="389" s="20" customFormat="1" ht="14.25" spans="1:13">
      <c r="A389" s="8"/>
      <c r="B389" s="8"/>
      <c r="C389" s="8"/>
      <c r="D389" s="22"/>
      <c r="E389" s="8"/>
      <c r="F389" s="8"/>
      <c r="G389" s="8"/>
      <c r="H389" s="8" t="s">
        <v>675</v>
      </c>
      <c r="I389" s="8" t="s">
        <v>483</v>
      </c>
      <c r="J389" s="8" t="s">
        <v>498</v>
      </c>
      <c r="K389" s="8" t="s">
        <v>545</v>
      </c>
      <c r="L389" s="8" t="s">
        <v>537</v>
      </c>
      <c r="M389" s="8" t="s">
        <v>561</v>
      </c>
    </row>
    <row r="390" s="20" customFormat="1" ht="28.5" spans="1:13">
      <c r="A390" s="8"/>
      <c r="B390" s="8"/>
      <c r="C390" s="8"/>
      <c r="D390" s="22"/>
      <c r="E390" s="8"/>
      <c r="F390" s="8" t="s">
        <v>1020</v>
      </c>
      <c r="G390" s="8" t="s">
        <v>504</v>
      </c>
      <c r="H390" s="8" t="s">
        <v>1086</v>
      </c>
      <c r="I390" s="8" t="s">
        <v>483</v>
      </c>
      <c r="J390" s="8" t="s">
        <v>498</v>
      </c>
      <c r="K390" s="8" t="s">
        <v>499</v>
      </c>
      <c r="L390" s="8" t="s">
        <v>537</v>
      </c>
      <c r="M390" s="8" t="s">
        <v>520</v>
      </c>
    </row>
    <row r="391" s="20" customFormat="1" ht="14.25" spans="1:13">
      <c r="A391" s="8"/>
      <c r="B391" s="8"/>
      <c r="C391" s="8"/>
      <c r="D391" s="22"/>
      <c r="E391" s="8"/>
      <c r="F391" s="8"/>
      <c r="G391" s="8" t="s">
        <v>508</v>
      </c>
      <c r="H391" s="8" t="s">
        <v>1087</v>
      </c>
      <c r="I391" s="8" t="s">
        <v>483</v>
      </c>
      <c r="J391" s="8" t="s">
        <v>498</v>
      </c>
      <c r="K391" s="8" t="s">
        <v>499</v>
      </c>
      <c r="L391" s="8" t="s">
        <v>537</v>
      </c>
      <c r="M391" s="8" t="s">
        <v>520</v>
      </c>
    </row>
    <row r="392" s="20" customFormat="1" ht="28.5" spans="1:13">
      <c r="A392" s="8"/>
      <c r="B392" s="8"/>
      <c r="C392" s="8"/>
      <c r="D392" s="22"/>
      <c r="E392" s="8"/>
      <c r="F392" s="8"/>
      <c r="G392" s="8" t="s">
        <v>511</v>
      </c>
      <c r="H392" s="8" t="s">
        <v>680</v>
      </c>
      <c r="I392" s="8" t="s">
        <v>483</v>
      </c>
      <c r="J392" s="8" t="s">
        <v>498</v>
      </c>
      <c r="K392" s="8" t="s">
        <v>499</v>
      </c>
      <c r="L392" s="8" t="s">
        <v>537</v>
      </c>
      <c r="M392" s="8" t="s">
        <v>477</v>
      </c>
    </row>
    <row r="393" s="20" customFormat="1" ht="28.5" spans="1:13">
      <c r="A393" s="8"/>
      <c r="B393" s="8"/>
      <c r="C393" s="8"/>
      <c r="D393" s="22"/>
      <c r="E393" s="8"/>
      <c r="F393" s="8"/>
      <c r="G393" s="8" t="s">
        <v>513</v>
      </c>
      <c r="H393" s="8" t="s">
        <v>1088</v>
      </c>
      <c r="I393" s="8" t="s">
        <v>483</v>
      </c>
      <c r="J393" s="8" t="s">
        <v>498</v>
      </c>
      <c r="K393" s="8" t="s">
        <v>499</v>
      </c>
      <c r="L393" s="8" t="s">
        <v>537</v>
      </c>
      <c r="M393" s="8" t="s">
        <v>477</v>
      </c>
    </row>
    <row r="394" s="20" customFormat="1" ht="28.5" spans="1:13">
      <c r="A394" s="8"/>
      <c r="B394" s="8"/>
      <c r="C394" s="8"/>
      <c r="D394" s="22"/>
      <c r="E394" s="8"/>
      <c r="F394" s="8" t="s">
        <v>1026</v>
      </c>
      <c r="G394" s="8" t="s">
        <v>517</v>
      </c>
      <c r="H394" s="8" t="s">
        <v>518</v>
      </c>
      <c r="I394" s="8" t="s">
        <v>483</v>
      </c>
      <c r="J394" s="8" t="s">
        <v>498</v>
      </c>
      <c r="K394" s="8" t="s">
        <v>499</v>
      </c>
      <c r="L394" s="8" t="s">
        <v>537</v>
      </c>
      <c r="M394" s="8" t="s">
        <v>520</v>
      </c>
    </row>
    <row r="395" s="20" customFormat="1" ht="28.5" spans="1:13">
      <c r="A395" s="8" t="s">
        <v>363</v>
      </c>
      <c r="B395" s="8" t="s">
        <v>326</v>
      </c>
      <c r="C395" s="8" t="s">
        <v>468</v>
      </c>
      <c r="D395" s="22">
        <v>248</v>
      </c>
      <c r="E395" s="8" t="s">
        <v>1089</v>
      </c>
      <c r="F395" s="8" t="s">
        <v>1002</v>
      </c>
      <c r="G395" s="8" t="s">
        <v>471</v>
      </c>
      <c r="H395" s="8" t="s">
        <v>587</v>
      </c>
      <c r="I395" s="8" t="s">
        <v>473</v>
      </c>
      <c r="J395" s="8" t="s">
        <v>474</v>
      </c>
      <c r="K395" s="8" t="s">
        <v>1090</v>
      </c>
      <c r="L395" s="8" t="s">
        <v>524</v>
      </c>
      <c r="M395" s="8" t="s">
        <v>477</v>
      </c>
    </row>
    <row r="396" s="20" customFormat="1" ht="28.5" spans="1:13">
      <c r="A396" s="8"/>
      <c r="B396" s="8"/>
      <c r="C396" s="8"/>
      <c r="D396" s="22"/>
      <c r="E396" s="8"/>
      <c r="F396" s="8"/>
      <c r="G396" s="8"/>
      <c r="H396" s="8" t="s">
        <v>589</v>
      </c>
      <c r="I396" s="8" t="s">
        <v>473</v>
      </c>
      <c r="J396" s="8" t="s">
        <v>474</v>
      </c>
      <c r="K396" s="8" t="s">
        <v>1091</v>
      </c>
      <c r="L396" s="8" t="s">
        <v>524</v>
      </c>
      <c r="M396" s="8" t="s">
        <v>477</v>
      </c>
    </row>
    <row r="397" s="20" customFormat="1" ht="28.5" spans="1:13">
      <c r="A397" s="8"/>
      <c r="B397" s="8"/>
      <c r="C397" s="8"/>
      <c r="D397" s="22"/>
      <c r="E397" s="8"/>
      <c r="F397" s="8"/>
      <c r="G397" s="8" t="s">
        <v>481</v>
      </c>
      <c r="H397" s="8" t="s">
        <v>591</v>
      </c>
      <c r="I397" s="8" t="s">
        <v>483</v>
      </c>
      <c r="J397" s="8" t="s">
        <v>484</v>
      </c>
      <c r="K397" s="8" t="s">
        <v>528</v>
      </c>
      <c r="L397" s="8" t="s">
        <v>529</v>
      </c>
      <c r="M397" s="8" t="s">
        <v>477</v>
      </c>
    </row>
    <row r="398" s="20" customFormat="1" ht="57" spans="1:13">
      <c r="A398" s="8"/>
      <c r="B398" s="8"/>
      <c r="C398" s="8"/>
      <c r="D398" s="22"/>
      <c r="E398" s="8"/>
      <c r="F398" s="8"/>
      <c r="G398" s="8"/>
      <c r="H398" s="8" t="s">
        <v>592</v>
      </c>
      <c r="I398" s="8" t="s">
        <v>483</v>
      </c>
      <c r="J398" s="8" t="s">
        <v>498</v>
      </c>
      <c r="K398" s="8" t="s">
        <v>477</v>
      </c>
      <c r="L398" s="8" t="s">
        <v>531</v>
      </c>
      <c r="M398" s="8" t="s">
        <v>477</v>
      </c>
    </row>
    <row r="399" s="20" customFormat="1" ht="28.5" spans="1:13">
      <c r="A399" s="8"/>
      <c r="B399" s="8"/>
      <c r="C399" s="8"/>
      <c r="D399" s="22"/>
      <c r="E399" s="8"/>
      <c r="F399" s="8"/>
      <c r="G399" s="8"/>
      <c r="H399" s="8" t="s">
        <v>593</v>
      </c>
      <c r="I399" s="8" t="s">
        <v>483</v>
      </c>
      <c r="J399" s="8" t="s">
        <v>484</v>
      </c>
      <c r="K399" s="8" t="s">
        <v>594</v>
      </c>
      <c r="L399" s="8" t="s">
        <v>531</v>
      </c>
      <c r="M399" s="8" t="s">
        <v>477</v>
      </c>
    </row>
    <row r="400" s="20" customFormat="1" ht="42.75" spans="1:13">
      <c r="A400" s="8"/>
      <c r="B400" s="8"/>
      <c r="C400" s="8"/>
      <c r="D400" s="22"/>
      <c r="E400" s="8"/>
      <c r="F400" s="8"/>
      <c r="G400" s="8" t="s">
        <v>490</v>
      </c>
      <c r="H400" s="8" t="s">
        <v>1092</v>
      </c>
      <c r="I400" s="8" t="s">
        <v>506</v>
      </c>
      <c r="J400" s="8"/>
      <c r="K400" s="8" t="s">
        <v>1093</v>
      </c>
      <c r="L400" s="8"/>
      <c r="M400" s="8" t="s">
        <v>492</v>
      </c>
    </row>
    <row r="401" s="20" customFormat="1" ht="42.75" spans="1:13">
      <c r="A401" s="8"/>
      <c r="B401" s="8"/>
      <c r="C401" s="8"/>
      <c r="D401" s="22"/>
      <c r="E401" s="8"/>
      <c r="F401" s="8"/>
      <c r="G401" s="8"/>
      <c r="H401" s="8" t="s">
        <v>596</v>
      </c>
      <c r="I401" s="8" t="s">
        <v>473</v>
      </c>
      <c r="J401" s="8" t="s">
        <v>474</v>
      </c>
      <c r="K401" s="8" t="s">
        <v>597</v>
      </c>
      <c r="L401" s="8" t="s">
        <v>534</v>
      </c>
      <c r="M401" s="8" t="s">
        <v>492</v>
      </c>
    </row>
    <row r="402" s="20" customFormat="1" ht="42.75" spans="1:13">
      <c r="A402" s="8"/>
      <c r="B402" s="8"/>
      <c r="C402" s="8"/>
      <c r="D402" s="22"/>
      <c r="E402" s="8"/>
      <c r="F402" s="8"/>
      <c r="G402" s="8"/>
      <c r="H402" s="8" t="s">
        <v>598</v>
      </c>
      <c r="I402" s="8" t="s">
        <v>473</v>
      </c>
      <c r="J402" s="8" t="s">
        <v>474</v>
      </c>
      <c r="K402" s="8" t="s">
        <v>597</v>
      </c>
      <c r="L402" s="8" t="s">
        <v>534</v>
      </c>
      <c r="M402" s="8" t="s">
        <v>552</v>
      </c>
    </row>
    <row r="403" s="20" customFormat="1" ht="42.75" spans="1:13">
      <c r="A403" s="8"/>
      <c r="B403" s="8"/>
      <c r="C403" s="8"/>
      <c r="D403" s="22"/>
      <c r="E403" s="8"/>
      <c r="F403" s="8"/>
      <c r="G403" s="8" t="s">
        <v>496</v>
      </c>
      <c r="H403" s="8" t="s">
        <v>599</v>
      </c>
      <c r="I403" s="8" t="s">
        <v>483</v>
      </c>
      <c r="J403" s="8" t="s">
        <v>498</v>
      </c>
      <c r="K403" s="8" t="s">
        <v>499</v>
      </c>
      <c r="L403" s="8" t="s">
        <v>537</v>
      </c>
      <c r="M403" s="8" t="s">
        <v>552</v>
      </c>
    </row>
    <row r="404" s="20" customFormat="1" ht="42.75" spans="1:13">
      <c r="A404" s="8"/>
      <c r="B404" s="8"/>
      <c r="C404" s="8"/>
      <c r="D404" s="22"/>
      <c r="E404" s="8"/>
      <c r="F404" s="8"/>
      <c r="G404" s="8"/>
      <c r="H404" s="8" t="s">
        <v>600</v>
      </c>
      <c r="I404" s="8" t="s">
        <v>483</v>
      </c>
      <c r="J404" s="8" t="s">
        <v>498</v>
      </c>
      <c r="K404" s="8" t="s">
        <v>499</v>
      </c>
      <c r="L404" s="8" t="s">
        <v>537</v>
      </c>
      <c r="M404" s="8" t="s">
        <v>552</v>
      </c>
    </row>
    <row r="405" s="20" customFormat="1" ht="28.5" spans="1:13">
      <c r="A405" s="8"/>
      <c r="B405" s="8"/>
      <c r="C405" s="8"/>
      <c r="D405" s="22"/>
      <c r="E405" s="8"/>
      <c r="F405" s="8"/>
      <c r="G405" s="8"/>
      <c r="H405" s="8" t="s">
        <v>601</v>
      </c>
      <c r="I405" s="8" t="s">
        <v>483</v>
      </c>
      <c r="J405" s="8" t="s">
        <v>498</v>
      </c>
      <c r="K405" s="8" t="s">
        <v>499</v>
      </c>
      <c r="L405" s="8" t="s">
        <v>537</v>
      </c>
      <c r="M405" s="8" t="s">
        <v>492</v>
      </c>
    </row>
    <row r="406" s="20" customFormat="1" ht="42.75" spans="1:13">
      <c r="A406" s="8"/>
      <c r="B406" s="8"/>
      <c r="C406" s="8"/>
      <c r="D406" s="22"/>
      <c r="E406" s="8"/>
      <c r="F406" s="8"/>
      <c r="G406" s="8"/>
      <c r="H406" s="8" t="s">
        <v>602</v>
      </c>
      <c r="I406" s="8" t="s">
        <v>483</v>
      </c>
      <c r="J406" s="8" t="s">
        <v>498</v>
      </c>
      <c r="K406" s="8" t="s">
        <v>499</v>
      </c>
      <c r="L406" s="8" t="s">
        <v>537</v>
      </c>
      <c r="M406" s="8" t="s">
        <v>552</v>
      </c>
    </row>
    <row r="407" s="20" customFormat="1" ht="28.5" spans="1:13">
      <c r="A407" s="8"/>
      <c r="B407" s="8"/>
      <c r="C407" s="8"/>
      <c r="D407" s="22"/>
      <c r="E407" s="8"/>
      <c r="F407" s="8" t="s">
        <v>1020</v>
      </c>
      <c r="G407" s="8" t="s">
        <v>504</v>
      </c>
      <c r="H407" s="8" t="s">
        <v>603</v>
      </c>
      <c r="I407" s="8" t="s">
        <v>483</v>
      </c>
      <c r="J407" s="8" t="s">
        <v>498</v>
      </c>
      <c r="K407" s="8" t="s">
        <v>520</v>
      </c>
      <c r="L407" s="8" t="s">
        <v>493</v>
      </c>
      <c r="M407" s="8" t="s">
        <v>477</v>
      </c>
    </row>
    <row r="408" s="20" customFormat="1" ht="57" spans="1:13">
      <c r="A408" s="8"/>
      <c r="B408" s="8"/>
      <c r="C408" s="8"/>
      <c r="D408" s="22"/>
      <c r="E408" s="8"/>
      <c r="F408" s="8"/>
      <c r="G408" s="8"/>
      <c r="H408" s="8" t="s">
        <v>604</v>
      </c>
      <c r="I408" s="8" t="s">
        <v>483</v>
      </c>
      <c r="J408" s="8" t="s">
        <v>498</v>
      </c>
      <c r="K408" s="8" t="s">
        <v>520</v>
      </c>
      <c r="L408" s="8" t="s">
        <v>493</v>
      </c>
      <c r="M408" s="8" t="s">
        <v>477</v>
      </c>
    </row>
    <row r="409" s="20" customFormat="1" ht="28.5" spans="1:13">
      <c r="A409" s="8"/>
      <c r="B409" s="8"/>
      <c r="C409" s="8"/>
      <c r="D409" s="22"/>
      <c r="E409" s="8"/>
      <c r="F409" s="8"/>
      <c r="G409" s="8" t="s">
        <v>508</v>
      </c>
      <c r="H409" s="8" t="s">
        <v>605</v>
      </c>
      <c r="I409" s="8" t="s">
        <v>506</v>
      </c>
      <c r="J409" s="8"/>
      <c r="K409" s="8" t="s">
        <v>606</v>
      </c>
      <c r="L409" s="8"/>
      <c r="M409" s="8" t="s">
        <v>477</v>
      </c>
    </row>
    <row r="410" s="20" customFormat="1" ht="28.5" spans="1:13">
      <c r="A410" s="8"/>
      <c r="B410" s="8"/>
      <c r="C410" s="8"/>
      <c r="D410" s="22"/>
      <c r="E410" s="8"/>
      <c r="F410" s="8"/>
      <c r="G410" s="8"/>
      <c r="H410" s="8" t="s">
        <v>607</v>
      </c>
      <c r="I410" s="8" t="s">
        <v>506</v>
      </c>
      <c r="J410" s="8"/>
      <c r="K410" s="8" t="s">
        <v>606</v>
      </c>
      <c r="L410" s="8"/>
      <c r="M410" s="8" t="s">
        <v>477</v>
      </c>
    </row>
    <row r="411" s="20" customFormat="1" ht="28.5" spans="1:13">
      <c r="A411" s="8"/>
      <c r="B411" s="8"/>
      <c r="C411" s="8"/>
      <c r="D411" s="22"/>
      <c r="E411" s="8"/>
      <c r="F411" s="8"/>
      <c r="G411" s="8" t="s">
        <v>511</v>
      </c>
      <c r="H411" s="8" t="s">
        <v>608</v>
      </c>
      <c r="I411" s="8" t="s">
        <v>506</v>
      </c>
      <c r="J411" s="8"/>
      <c r="K411" s="8" t="s">
        <v>609</v>
      </c>
      <c r="L411" s="8"/>
      <c r="M411" s="8" t="s">
        <v>477</v>
      </c>
    </row>
    <row r="412" s="20" customFormat="1" ht="14.25" spans="1:13">
      <c r="A412" s="8"/>
      <c r="B412" s="8"/>
      <c r="C412" s="8"/>
      <c r="D412" s="22"/>
      <c r="E412" s="8"/>
      <c r="F412" s="8"/>
      <c r="G412" s="8" t="s">
        <v>513</v>
      </c>
      <c r="H412" s="8" t="s">
        <v>1094</v>
      </c>
      <c r="I412" s="8" t="s">
        <v>506</v>
      </c>
      <c r="J412" s="8"/>
      <c r="K412" s="8" t="s">
        <v>1095</v>
      </c>
      <c r="L412" s="8"/>
      <c r="M412" s="8" t="s">
        <v>477</v>
      </c>
    </row>
    <row r="413" s="20" customFormat="1" ht="28.5" spans="1:13">
      <c r="A413" s="8"/>
      <c r="B413" s="8"/>
      <c r="C413" s="8"/>
      <c r="D413" s="22"/>
      <c r="E413" s="8"/>
      <c r="F413" s="8" t="s">
        <v>1026</v>
      </c>
      <c r="G413" s="8" t="s">
        <v>517</v>
      </c>
      <c r="H413" s="8" t="s">
        <v>612</v>
      </c>
      <c r="I413" s="8" t="s">
        <v>483</v>
      </c>
      <c r="J413" s="8" t="s">
        <v>498</v>
      </c>
      <c r="K413" s="8" t="s">
        <v>499</v>
      </c>
      <c r="L413" s="8" t="s">
        <v>537</v>
      </c>
      <c r="M413" s="8" t="s">
        <v>477</v>
      </c>
    </row>
    <row r="414" s="20" customFormat="1" ht="28.5" spans="1:13">
      <c r="A414" s="8"/>
      <c r="B414" s="8"/>
      <c r="C414" s="8"/>
      <c r="D414" s="22"/>
      <c r="E414" s="8"/>
      <c r="F414" s="8"/>
      <c r="G414" s="8"/>
      <c r="H414" s="8" t="s">
        <v>613</v>
      </c>
      <c r="I414" s="8" t="s">
        <v>483</v>
      </c>
      <c r="J414" s="8" t="s">
        <v>498</v>
      </c>
      <c r="K414" s="8" t="s">
        <v>499</v>
      </c>
      <c r="L414" s="8" t="s">
        <v>537</v>
      </c>
      <c r="M414" s="8" t="s">
        <v>477</v>
      </c>
    </row>
    <row r="415" s="20" customFormat="1" ht="14.25" spans="1:13">
      <c r="A415" s="8" t="s">
        <v>365</v>
      </c>
      <c r="B415" s="8" t="s">
        <v>326</v>
      </c>
      <c r="C415" s="8" t="s">
        <v>468</v>
      </c>
      <c r="D415" s="22">
        <v>16.341561</v>
      </c>
      <c r="E415" s="8" t="s">
        <v>1096</v>
      </c>
      <c r="F415" s="8" t="s">
        <v>1002</v>
      </c>
      <c r="G415" s="8" t="s">
        <v>471</v>
      </c>
      <c r="H415" s="8" t="s">
        <v>1097</v>
      </c>
      <c r="I415" s="8" t="s">
        <v>473</v>
      </c>
      <c r="J415" s="8" t="s">
        <v>474</v>
      </c>
      <c r="K415" s="8" t="s">
        <v>1098</v>
      </c>
      <c r="L415" s="8" t="s">
        <v>524</v>
      </c>
      <c r="M415" s="8" t="s">
        <v>492</v>
      </c>
    </row>
    <row r="416" s="20" customFormat="1" ht="28.5" spans="1:13">
      <c r="A416" s="8"/>
      <c r="B416" s="8"/>
      <c r="C416" s="8"/>
      <c r="D416" s="22"/>
      <c r="E416" s="8"/>
      <c r="F416" s="8"/>
      <c r="G416" s="8"/>
      <c r="H416" s="8" t="s">
        <v>1099</v>
      </c>
      <c r="I416" s="8" t="s">
        <v>473</v>
      </c>
      <c r="J416" s="8" t="s">
        <v>474</v>
      </c>
      <c r="K416" s="8" t="s">
        <v>477</v>
      </c>
      <c r="L416" s="8" t="s">
        <v>524</v>
      </c>
      <c r="M416" s="8" t="s">
        <v>492</v>
      </c>
    </row>
    <row r="417" s="20" customFormat="1" ht="28.5" spans="1:13">
      <c r="A417" s="8"/>
      <c r="B417" s="8"/>
      <c r="C417" s="8"/>
      <c r="D417" s="22"/>
      <c r="E417" s="8"/>
      <c r="F417" s="8"/>
      <c r="G417" s="8"/>
      <c r="H417" s="8" t="s">
        <v>1100</v>
      </c>
      <c r="I417" s="8" t="s">
        <v>473</v>
      </c>
      <c r="J417" s="8" t="s">
        <v>474</v>
      </c>
      <c r="K417" s="8" t="s">
        <v>574</v>
      </c>
      <c r="L417" s="8" t="s">
        <v>524</v>
      </c>
      <c r="M417" s="8" t="s">
        <v>528</v>
      </c>
    </row>
    <row r="418" s="20" customFormat="1" ht="14.25" spans="1:13">
      <c r="A418" s="8"/>
      <c r="B418" s="8"/>
      <c r="C418" s="8"/>
      <c r="D418" s="22"/>
      <c r="E418" s="8"/>
      <c r="F418" s="8"/>
      <c r="G418" s="8"/>
      <c r="H418" s="8" t="s">
        <v>550</v>
      </c>
      <c r="I418" s="8" t="s">
        <v>473</v>
      </c>
      <c r="J418" s="8" t="s">
        <v>474</v>
      </c>
      <c r="K418" s="8" t="s">
        <v>1101</v>
      </c>
      <c r="L418" s="8" t="s">
        <v>524</v>
      </c>
      <c r="M418" s="8" t="s">
        <v>492</v>
      </c>
    </row>
    <row r="419" s="20" customFormat="1" ht="28.5" spans="1:13">
      <c r="A419" s="8"/>
      <c r="B419" s="8"/>
      <c r="C419" s="8"/>
      <c r="D419" s="22"/>
      <c r="E419" s="8"/>
      <c r="F419" s="8"/>
      <c r="G419" s="8" t="s">
        <v>481</v>
      </c>
      <c r="H419" s="8" t="s">
        <v>1102</v>
      </c>
      <c r="I419" s="8" t="s">
        <v>483</v>
      </c>
      <c r="J419" s="8" t="s">
        <v>498</v>
      </c>
      <c r="K419" s="8" t="s">
        <v>492</v>
      </c>
      <c r="L419" s="8" t="s">
        <v>531</v>
      </c>
      <c r="M419" s="8" t="s">
        <v>492</v>
      </c>
    </row>
    <row r="420" s="20" customFormat="1" ht="28.5" spans="1:13">
      <c r="A420" s="8"/>
      <c r="B420" s="8"/>
      <c r="C420" s="8"/>
      <c r="D420" s="22"/>
      <c r="E420" s="8"/>
      <c r="F420" s="8"/>
      <c r="G420" s="8"/>
      <c r="H420" s="8" t="s">
        <v>1103</v>
      </c>
      <c r="I420" s="8" t="s">
        <v>483</v>
      </c>
      <c r="J420" s="8" t="s">
        <v>498</v>
      </c>
      <c r="K420" s="8" t="s">
        <v>528</v>
      </c>
      <c r="L420" s="8" t="s">
        <v>661</v>
      </c>
      <c r="M420" s="8" t="s">
        <v>552</v>
      </c>
    </row>
    <row r="421" s="20" customFormat="1" ht="28.5" spans="1:13">
      <c r="A421" s="8"/>
      <c r="B421" s="8"/>
      <c r="C421" s="8"/>
      <c r="D421" s="22"/>
      <c r="E421" s="8"/>
      <c r="F421" s="8"/>
      <c r="G421" s="8"/>
      <c r="H421" s="8" t="s">
        <v>1104</v>
      </c>
      <c r="I421" s="8" t="s">
        <v>483</v>
      </c>
      <c r="J421" s="8" t="s">
        <v>498</v>
      </c>
      <c r="K421" s="8" t="s">
        <v>528</v>
      </c>
      <c r="L421" s="8" t="s">
        <v>916</v>
      </c>
      <c r="M421" s="8" t="s">
        <v>552</v>
      </c>
    </row>
    <row r="422" s="20" customFormat="1" ht="28.5" spans="1:13">
      <c r="A422" s="8"/>
      <c r="B422" s="8"/>
      <c r="C422" s="8"/>
      <c r="D422" s="22"/>
      <c r="E422" s="8"/>
      <c r="F422" s="8"/>
      <c r="G422" s="8"/>
      <c r="H422" s="8" t="s">
        <v>1105</v>
      </c>
      <c r="I422" s="8" t="s">
        <v>483</v>
      </c>
      <c r="J422" s="8" t="s">
        <v>498</v>
      </c>
      <c r="K422" s="8" t="s">
        <v>528</v>
      </c>
      <c r="L422" s="8" t="s">
        <v>916</v>
      </c>
      <c r="M422" s="8" t="s">
        <v>552</v>
      </c>
    </row>
    <row r="423" s="20" customFormat="1" ht="28.5" spans="1:13">
      <c r="A423" s="8"/>
      <c r="B423" s="8"/>
      <c r="C423" s="8"/>
      <c r="D423" s="22"/>
      <c r="E423" s="8"/>
      <c r="F423" s="8"/>
      <c r="G423" s="8" t="s">
        <v>490</v>
      </c>
      <c r="H423" s="8" t="s">
        <v>1106</v>
      </c>
      <c r="I423" s="8" t="s">
        <v>473</v>
      </c>
      <c r="J423" s="8" t="s">
        <v>474</v>
      </c>
      <c r="K423" s="8" t="s">
        <v>1053</v>
      </c>
      <c r="L423" s="8" t="s">
        <v>534</v>
      </c>
      <c r="M423" s="8" t="s">
        <v>492</v>
      </c>
    </row>
    <row r="424" s="20" customFormat="1" ht="28.5" spans="1:13">
      <c r="A424" s="8"/>
      <c r="B424" s="8"/>
      <c r="C424" s="8"/>
      <c r="D424" s="22"/>
      <c r="E424" s="8"/>
      <c r="F424" s="8"/>
      <c r="G424" s="8"/>
      <c r="H424" s="8" t="s">
        <v>1107</v>
      </c>
      <c r="I424" s="8" t="s">
        <v>473</v>
      </c>
      <c r="J424" s="8" t="s">
        <v>474</v>
      </c>
      <c r="K424" s="8" t="s">
        <v>533</v>
      </c>
      <c r="L424" s="8" t="s">
        <v>534</v>
      </c>
      <c r="M424" s="8" t="s">
        <v>492</v>
      </c>
    </row>
    <row r="425" s="20" customFormat="1" ht="28.5" spans="1:13">
      <c r="A425" s="8"/>
      <c r="B425" s="8"/>
      <c r="C425" s="8"/>
      <c r="D425" s="22"/>
      <c r="E425" s="8"/>
      <c r="F425" s="8"/>
      <c r="G425" s="8"/>
      <c r="H425" s="8" t="s">
        <v>1108</v>
      </c>
      <c r="I425" s="8" t="s">
        <v>473</v>
      </c>
      <c r="J425" s="8" t="s">
        <v>474</v>
      </c>
      <c r="K425" s="8" t="s">
        <v>533</v>
      </c>
      <c r="L425" s="8" t="s">
        <v>534</v>
      </c>
      <c r="M425" s="8" t="s">
        <v>552</v>
      </c>
    </row>
    <row r="426" s="20" customFormat="1" ht="28.5" spans="1:13">
      <c r="A426" s="8"/>
      <c r="B426" s="8"/>
      <c r="C426" s="8"/>
      <c r="D426" s="22"/>
      <c r="E426" s="8"/>
      <c r="F426" s="8"/>
      <c r="G426" s="8" t="s">
        <v>496</v>
      </c>
      <c r="H426" s="8" t="s">
        <v>1109</v>
      </c>
      <c r="I426" s="8" t="s">
        <v>483</v>
      </c>
      <c r="J426" s="8" t="s">
        <v>498</v>
      </c>
      <c r="K426" s="8" t="s">
        <v>499</v>
      </c>
      <c r="L426" s="8" t="s">
        <v>537</v>
      </c>
      <c r="M426" s="8" t="s">
        <v>477</v>
      </c>
    </row>
    <row r="427" s="20" customFormat="1" ht="28.5" spans="1:13">
      <c r="A427" s="8"/>
      <c r="B427" s="8"/>
      <c r="C427" s="8"/>
      <c r="D427" s="22"/>
      <c r="E427" s="8"/>
      <c r="F427" s="8"/>
      <c r="G427" s="8"/>
      <c r="H427" s="8" t="s">
        <v>1110</v>
      </c>
      <c r="I427" s="8" t="s">
        <v>483</v>
      </c>
      <c r="J427" s="8" t="s">
        <v>484</v>
      </c>
      <c r="K427" s="8" t="s">
        <v>502</v>
      </c>
      <c r="L427" s="8" t="s">
        <v>537</v>
      </c>
      <c r="M427" s="8" t="s">
        <v>477</v>
      </c>
    </row>
    <row r="428" s="20" customFormat="1" ht="28.5" spans="1:13">
      <c r="A428" s="8"/>
      <c r="B428" s="8"/>
      <c r="C428" s="8"/>
      <c r="D428" s="22"/>
      <c r="E428" s="8"/>
      <c r="F428" s="8"/>
      <c r="G428" s="8"/>
      <c r="H428" s="8" t="s">
        <v>1111</v>
      </c>
      <c r="I428" s="8" t="s">
        <v>483</v>
      </c>
      <c r="J428" s="8" t="s">
        <v>484</v>
      </c>
      <c r="K428" s="8" t="s">
        <v>502</v>
      </c>
      <c r="L428" s="8" t="s">
        <v>537</v>
      </c>
      <c r="M428" s="8" t="s">
        <v>477</v>
      </c>
    </row>
    <row r="429" s="20" customFormat="1" ht="42.75" spans="1:13">
      <c r="A429" s="8"/>
      <c r="B429" s="8"/>
      <c r="C429" s="8"/>
      <c r="D429" s="22"/>
      <c r="E429" s="8"/>
      <c r="F429" s="8" t="s">
        <v>1020</v>
      </c>
      <c r="G429" s="8" t="s">
        <v>504</v>
      </c>
      <c r="H429" s="8" t="s">
        <v>564</v>
      </c>
      <c r="I429" s="8" t="s">
        <v>506</v>
      </c>
      <c r="J429" s="8"/>
      <c r="K429" s="8" t="s">
        <v>540</v>
      </c>
      <c r="L429" s="8"/>
      <c r="M429" s="8" t="s">
        <v>520</v>
      </c>
    </row>
    <row r="430" s="20" customFormat="1" ht="28.5" spans="1:13">
      <c r="A430" s="8"/>
      <c r="B430" s="8"/>
      <c r="C430" s="8"/>
      <c r="D430" s="22"/>
      <c r="E430" s="8"/>
      <c r="F430" s="8"/>
      <c r="G430" s="8" t="s">
        <v>511</v>
      </c>
      <c r="H430" s="8" t="s">
        <v>783</v>
      </c>
      <c r="I430" s="8" t="s">
        <v>506</v>
      </c>
      <c r="J430" s="8"/>
      <c r="K430" s="8" t="s">
        <v>679</v>
      </c>
      <c r="L430" s="8"/>
      <c r="M430" s="8" t="s">
        <v>520</v>
      </c>
    </row>
    <row r="431" s="20" customFormat="1" ht="28.5" spans="1:13">
      <c r="A431" s="8"/>
      <c r="B431" s="8"/>
      <c r="C431" s="8"/>
      <c r="D431" s="22"/>
      <c r="E431" s="8"/>
      <c r="F431" s="8"/>
      <c r="G431" s="8"/>
      <c r="H431" s="8" t="s">
        <v>1112</v>
      </c>
      <c r="I431" s="8" t="s">
        <v>506</v>
      </c>
      <c r="J431" s="8"/>
      <c r="K431" s="8" t="s">
        <v>611</v>
      </c>
      <c r="L431" s="8"/>
      <c r="M431" s="8" t="s">
        <v>520</v>
      </c>
    </row>
    <row r="432" s="20" customFormat="1" ht="28.5" spans="1:13">
      <c r="A432" s="8"/>
      <c r="B432" s="8"/>
      <c r="C432" s="8"/>
      <c r="D432" s="22"/>
      <c r="E432" s="8"/>
      <c r="F432" s="8" t="s">
        <v>1026</v>
      </c>
      <c r="G432" s="8" t="s">
        <v>517</v>
      </c>
      <c r="H432" s="8" t="s">
        <v>786</v>
      </c>
      <c r="I432" s="8" t="s">
        <v>483</v>
      </c>
      <c r="J432" s="8" t="s">
        <v>498</v>
      </c>
      <c r="K432" s="8" t="s">
        <v>519</v>
      </c>
      <c r="L432" s="8" t="s">
        <v>537</v>
      </c>
      <c r="M432" s="8" t="s">
        <v>520</v>
      </c>
    </row>
    <row r="433" s="20" customFormat="1" ht="28.5" spans="1:13">
      <c r="A433" s="8" t="s">
        <v>367</v>
      </c>
      <c r="B433" s="8" t="s">
        <v>326</v>
      </c>
      <c r="C433" s="8" t="s">
        <v>468</v>
      </c>
      <c r="D433" s="22">
        <v>58.5</v>
      </c>
      <c r="E433" s="8" t="s">
        <v>1113</v>
      </c>
      <c r="F433" s="8" t="s">
        <v>1002</v>
      </c>
      <c r="G433" s="8" t="s">
        <v>471</v>
      </c>
      <c r="H433" s="8" t="s">
        <v>1114</v>
      </c>
      <c r="I433" s="8" t="s">
        <v>473</v>
      </c>
      <c r="J433" s="8" t="s">
        <v>474</v>
      </c>
      <c r="K433" s="8" t="s">
        <v>1115</v>
      </c>
      <c r="L433" s="8" t="s">
        <v>524</v>
      </c>
      <c r="M433" s="8" t="s">
        <v>552</v>
      </c>
    </row>
    <row r="434" s="20" customFormat="1" ht="14.25" spans="1:13">
      <c r="A434" s="8"/>
      <c r="B434" s="8"/>
      <c r="C434" s="8"/>
      <c r="D434" s="22"/>
      <c r="E434" s="8"/>
      <c r="F434" s="8"/>
      <c r="G434" s="8"/>
      <c r="H434" s="8" t="s">
        <v>1116</v>
      </c>
      <c r="I434" s="8" t="s">
        <v>473</v>
      </c>
      <c r="J434" s="8" t="s">
        <v>474</v>
      </c>
      <c r="K434" s="8" t="s">
        <v>502</v>
      </c>
      <c r="L434" s="8" t="s">
        <v>524</v>
      </c>
      <c r="M434" s="8" t="s">
        <v>594</v>
      </c>
    </row>
    <row r="435" s="20" customFormat="1" ht="14.25" spans="1:13">
      <c r="A435" s="8"/>
      <c r="B435" s="8"/>
      <c r="C435" s="8"/>
      <c r="D435" s="22"/>
      <c r="E435" s="8"/>
      <c r="F435" s="8"/>
      <c r="G435" s="8"/>
      <c r="H435" s="8" t="s">
        <v>550</v>
      </c>
      <c r="I435" s="8" t="s">
        <v>483</v>
      </c>
      <c r="J435" s="8" t="s">
        <v>484</v>
      </c>
      <c r="K435" s="8" t="s">
        <v>657</v>
      </c>
      <c r="L435" s="8" t="s">
        <v>524</v>
      </c>
      <c r="M435" s="8" t="s">
        <v>552</v>
      </c>
    </row>
    <row r="436" s="20" customFormat="1" ht="28.5" spans="1:13">
      <c r="A436" s="8"/>
      <c r="B436" s="8"/>
      <c r="C436" s="8"/>
      <c r="D436" s="22"/>
      <c r="E436" s="8"/>
      <c r="F436" s="8"/>
      <c r="G436" s="8" t="s">
        <v>481</v>
      </c>
      <c r="H436" s="8" t="s">
        <v>1117</v>
      </c>
      <c r="I436" s="8" t="s">
        <v>483</v>
      </c>
      <c r="J436" s="8" t="s">
        <v>498</v>
      </c>
      <c r="K436" s="8" t="s">
        <v>528</v>
      </c>
      <c r="L436" s="8" t="s">
        <v>554</v>
      </c>
      <c r="M436" s="8" t="s">
        <v>561</v>
      </c>
    </row>
    <row r="437" s="20" customFormat="1" ht="14.25" spans="1:13">
      <c r="A437" s="8"/>
      <c r="B437" s="8"/>
      <c r="C437" s="8"/>
      <c r="D437" s="22"/>
      <c r="E437" s="8"/>
      <c r="F437" s="8"/>
      <c r="G437" s="8"/>
      <c r="H437" s="8" t="s">
        <v>1118</v>
      </c>
      <c r="I437" s="8" t="s">
        <v>483</v>
      </c>
      <c r="J437" s="8" t="s">
        <v>498</v>
      </c>
      <c r="K437" s="8" t="s">
        <v>528</v>
      </c>
      <c r="L437" s="8" t="s">
        <v>661</v>
      </c>
      <c r="M437" s="8" t="s">
        <v>563</v>
      </c>
    </row>
    <row r="438" s="20" customFormat="1" ht="28.5" spans="1:13">
      <c r="A438" s="8"/>
      <c r="B438" s="8"/>
      <c r="C438" s="8"/>
      <c r="D438" s="22"/>
      <c r="E438" s="8"/>
      <c r="F438" s="8"/>
      <c r="G438" s="8" t="s">
        <v>490</v>
      </c>
      <c r="H438" s="8" t="s">
        <v>1119</v>
      </c>
      <c r="I438" s="8" t="s">
        <v>473</v>
      </c>
      <c r="J438" s="8" t="s">
        <v>474</v>
      </c>
      <c r="K438" s="8" t="s">
        <v>533</v>
      </c>
      <c r="L438" s="8" t="s">
        <v>534</v>
      </c>
      <c r="M438" s="8" t="s">
        <v>477</v>
      </c>
    </row>
    <row r="439" s="20" customFormat="1" ht="28.5" spans="1:13">
      <c r="A439" s="8"/>
      <c r="B439" s="8"/>
      <c r="C439" s="8"/>
      <c r="D439" s="22"/>
      <c r="E439" s="8"/>
      <c r="F439" s="8"/>
      <c r="G439" s="8"/>
      <c r="H439" s="8" t="s">
        <v>1120</v>
      </c>
      <c r="I439" s="8" t="s">
        <v>483</v>
      </c>
      <c r="J439" s="8" t="s">
        <v>484</v>
      </c>
      <c r="K439" s="8" t="s">
        <v>533</v>
      </c>
      <c r="L439" s="8" t="s">
        <v>534</v>
      </c>
      <c r="M439" s="8" t="s">
        <v>477</v>
      </c>
    </row>
    <row r="440" s="20" customFormat="1" ht="14.25" spans="1:13">
      <c r="A440" s="8"/>
      <c r="B440" s="8"/>
      <c r="C440" s="8"/>
      <c r="D440" s="22"/>
      <c r="E440" s="8"/>
      <c r="F440" s="8"/>
      <c r="G440" s="8" t="s">
        <v>496</v>
      </c>
      <c r="H440" s="8" t="s">
        <v>1121</v>
      </c>
      <c r="I440" s="8" t="s">
        <v>483</v>
      </c>
      <c r="J440" s="8" t="s">
        <v>484</v>
      </c>
      <c r="K440" s="8" t="s">
        <v>502</v>
      </c>
      <c r="L440" s="8" t="s">
        <v>537</v>
      </c>
      <c r="M440" s="8" t="s">
        <v>561</v>
      </c>
    </row>
    <row r="441" s="20" customFormat="1" ht="42.75" spans="1:13">
      <c r="A441" s="8"/>
      <c r="B441" s="8"/>
      <c r="C441" s="8"/>
      <c r="D441" s="22"/>
      <c r="E441" s="8"/>
      <c r="F441" s="8"/>
      <c r="G441" s="8"/>
      <c r="H441" s="8" t="s">
        <v>1122</v>
      </c>
      <c r="I441" s="8" t="s">
        <v>506</v>
      </c>
      <c r="J441" s="8"/>
      <c r="K441" s="8" t="s">
        <v>1123</v>
      </c>
      <c r="L441" s="8"/>
      <c r="M441" s="8" t="s">
        <v>563</v>
      </c>
    </row>
    <row r="442" s="20" customFormat="1" ht="28.5" spans="1:13">
      <c r="A442" s="8"/>
      <c r="B442" s="8"/>
      <c r="C442" s="8"/>
      <c r="D442" s="22"/>
      <c r="E442" s="8"/>
      <c r="F442" s="8" t="s">
        <v>1020</v>
      </c>
      <c r="G442" s="8" t="s">
        <v>504</v>
      </c>
      <c r="H442" s="8" t="s">
        <v>1124</v>
      </c>
      <c r="I442" s="8" t="s">
        <v>506</v>
      </c>
      <c r="J442" s="8"/>
      <c r="K442" s="8" t="s">
        <v>540</v>
      </c>
      <c r="L442" s="8"/>
      <c r="M442" s="8" t="s">
        <v>520</v>
      </c>
    </row>
    <row r="443" s="20" customFormat="1" ht="42.75" spans="1:13">
      <c r="A443" s="8"/>
      <c r="B443" s="8"/>
      <c r="C443" s="8"/>
      <c r="D443" s="22"/>
      <c r="E443" s="8"/>
      <c r="F443" s="8"/>
      <c r="G443" s="8" t="s">
        <v>511</v>
      </c>
      <c r="H443" s="8" t="s">
        <v>1125</v>
      </c>
      <c r="I443" s="8" t="s">
        <v>506</v>
      </c>
      <c r="J443" s="8"/>
      <c r="K443" s="8" t="s">
        <v>609</v>
      </c>
      <c r="L443" s="8"/>
      <c r="M443" s="8" t="s">
        <v>520</v>
      </c>
    </row>
    <row r="444" s="20" customFormat="1" ht="28.5" spans="1:13">
      <c r="A444" s="8"/>
      <c r="B444" s="8"/>
      <c r="C444" s="8"/>
      <c r="D444" s="22"/>
      <c r="E444" s="8"/>
      <c r="F444" s="8"/>
      <c r="G444" s="8"/>
      <c r="H444" s="8" t="s">
        <v>1126</v>
      </c>
      <c r="I444" s="8" t="s">
        <v>506</v>
      </c>
      <c r="J444" s="8"/>
      <c r="K444" s="8" t="s">
        <v>764</v>
      </c>
      <c r="L444" s="8"/>
      <c r="M444" s="8" t="s">
        <v>520</v>
      </c>
    </row>
    <row r="445" s="20" customFormat="1" ht="28.5" spans="1:13">
      <c r="A445" s="8"/>
      <c r="B445" s="8"/>
      <c r="C445" s="8"/>
      <c r="D445" s="22"/>
      <c r="E445" s="8"/>
      <c r="F445" s="8" t="s">
        <v>1026</v>
      </c>
      <c r="G445" s="8" t="s">
        <v>517</v>
      </c>
      <c r="H445" s="8" t="s">
        <v>1127</v>
      </c>
      <c r="I445" s="8" t="s">
        <v>483</v>
      </c>
      <c r="J445" s="8" t="s">
        <v>498</v>
      </c>
      <c r="K445" s="8" t="s">
        <v>519</v>
      </c>
      <c r="L445" s="8" t="s">
        <v>537</v>
      </c>
      <c r="M445" s="8" t="s">
        <v>520</v>
      </c>
    </row>
    <row r="446" s="20" customFormat="1" ht="28.5" spans="1:13">
      <c r="A446" s="8" t="s">
        <v>369</v>
      </c>
      <c r="B446" s="8" t="s">
        <v>326</v>
      </c>
      <c r="C446" s="8" t="s">
        <v>468</v>
      </c>
      <c r="D446" s="22">
        <v>361.322555</v>
      </c>
      <c r="E446" s="8" t="s">
        <v>1128</v>
      </c>
      <c r="F446" s="8" t="s">
        <v>1002</v>
      </c>
      <c r="G446" s="8" t="s">
        <v>471</v>
      </c>
      <c r="H446" s="8" t="s">
        <v>1129</v>
      </c>
      <c r="I446" s="8" t="s">
        <v>473</v>
      </c>
      <c r="J446" s="8" t="s">
        <v>474</v>
      </c>
      <c r="K446" s="8" t="s">
        <v>574</v>
      </c>
      <c r="L446" s="8" t="s">
        <v>620</v>
      </c>
      <c r="M446" s="8" t="s">
        <v>492</v>
      </c>
    </row>
    <row r="447" s="20" customFormat="1" ht="28.5" spans="1:13">
      <c r="A447" s="8"/>
      <c r="B447" s="8"/>
      <c r="C447" s="8"/>
      <c r="D447" s="22"/>
      <c r="E447" s="8"/>
      <c r="F447" s="8"/>
      <c r="G447" s="8"/>
      <c r="H447" s="8" t="s">
        <v>1130</v>
      </c>
      <c r="I447" s="8" t="s">
        <v>473</v>
      </c>
      <c r="J447" s="8" t="s">
        <v>474</v>
      </c>
      <c r="K447" s="8" t="s">
        <v>1038</v>
      </c>
      <c r="L447" s="8" t="s">
        <v>620</v>
      </c>
      <c r="M447" s="8" t="s">
        <v>492</v>
      </c>
    </row>
    <row r="448" s="20" customFormat="1" ht="28.5" spans="1:13">
      <c r="A448" s="8"/>
      <c r="B448" s="8"/>
      <c r="C448" s="8"/>
      <c r="D448" s="22"/>
      <c r="E448" s="8"/>
      <c r="F448" s="8"/>
      <c r="G448" s="8"/>
      <c r="H448" s="8" t="s">
        <v>1131</v>
      </c>
      <c r="I448" s="8" t="s">
        <v>473</v>
      </c>
      <c r="J448" s="8" t="s">
        <v>474</v>
      </c>
      <c r="K448" s="8" t="s">
        <v>657</v>
      </c>
      <c r="L448" s="8" t="s">
        <v>524</v>
      </c>
      <c r="M448" s="8" t="s">
        <v>552</v>
      </c>
    </row>
    <row r="449" s="20" customFormat="1" ht="28.5" spans="1:13">
      <c r="A449" s="8"/>
      <c r="B449" s="8"/>
      <c r="C449" s="8"/>
      <c r="D449" s="22"/>
      <c r="E449" s="8"/>
      <c r="F449" s="8"/>
      <c r="G449" s="8" t="s">
        <v>481</v>
      </c>
      <c r="H449" s="8" t="s">
        <v>1132</v>
      </c>
      <c r="I449" s="8" t="s">
        <v>483</v>
      </c>
      <c r="J449" s="8" t="s">
        <v>498</v>
      </c>
      <c r="K449" s="8" t="s">
        <v>477</v>
      </c>
      <c r="L449" s="8" t="s">
        <v>554</v>
      </c>
      <c r="M449" s="8" t="s">
        <v>561</v>
      </c>
    </row>
    <row r="450" s="20" customFormat="1" ht="28.5" spans="1:13">
      <c r="A450" s="8"/>
      <c r="B450" s="8"/>
      <c r="C450" s="8"/>
      <c r="D450" s="22"/>
      <c r="E450" s="8"/>
      <c r="F450" s="8"/>
      <c r="G450" s="8"/>
      <c r="H450" s="8" t="s">
        <v>1133</v>
      </c>
      <c r="I450" s="8" t="s">
        <v>483</v>
      </c>
      <c r="J450" s="8" t="s">
        <v>498</v>
      </c>
      <c r="K450" s="8" t="s">
        <v>477</v>
      </c>
      <c r="L450" s="8" t="s">
        <v>554</v>
      </c>
      <c r="M450" s="8" t="s">
        <v>563</v>
      </c>
    </row>
    <row r="451" s="20" customFormat="1" ht="28.5" spans="1:13">
      <c r="A451" s="8"/>
      <c r="B451" s="8"/>
      <c r="C451" s="8"/>
      <c r="D451" s="22"/>
      <c r="E451" s="8"/>
      <c r="F451" s="8"/>
      <c r="G451" s="8" t="s">
        <v>490</v>
      </c>
      <c r="H451" s="8" t="s">
        <v>1134</v>
      </c>
      <c r="I451" s="8" t="s">
        <v>506</v>
      </c>
      <c r="J451" s="8"/>
      <c r="K451" s="8" t="s">
        <v>1135</v>
      </c>
      <c r="L451" s="8"/>
      <c r="M451" s="8" t="s">
        <v>477</v>
      </c>
    </row>
    <row r="452" s="20" customFormat="1" ht="28.5" spans="1:13">
      <c r="A452" s="8"/>
      <c r="B452" s="8"/>
      <c r="C452" s="8"/>
      <c r="D452" s="22"/>
      <c r="E452" s="8"/>
      <c r="F452" s="8"/>
      <c r="G452" s="8"/>
      <c r="H452" s="8" t="s">
        <v>1136</v>
      </c>
      <c r="I452" s="8" t="s">
        <v>506</v>
      </c>
      <c r="J452" s="8"/>
      <c r="K452" s="8" t="s">
        <v>1137</v>
      </c>
      <c r="L452" s="8"/>
      <c r="M452" s="8" t="s">
        <v>477</v>
      </c>
    </row>
    <row r="453" s="20" customFormat="1" ht="28.5" spans="1:13">
      <c r="A453" s="8"/>
      <c r="B453" s="8"/>
      <c r="C453" s="8"/>
      <c r="D453" s="22"/>
      <c r="E453" s="8"/>
      <c r="F453" s="8"/>
      <c r="G453" s="8" t="s">
        <v>496</v>
      </c>
      <c r="H453" s="8" t="s">
        <v>1138</v>
      </c>
      <c r="I453" s="8" t="s">
        <v>483</v>
      </c>
      <c r="J453" s="8" t="s">
        <v>484</v>
      </c>
      <c r="K453" s="8" t="s">
        <v>502</v>
      </c>
      <c r="L453" s="8" t="s">
        <v>537</v>
      </c>
      <c r="M453" s="8" t="s">
        <v>561</v>
      </c>
    </row>
    <row r="454" s="20" customFormat="1" ht="28.5" spans="1:13">
      <c r="A454" s="8"/>
      <c r="B454" s="8"/>
      <c r="C454" s="8"/>
      <c r="D454" s="22"/>
      <c r="E454" s="8"/>
      <c r="F454" s="8"/>
      <c r="G454" s="8"/>
      <c r="H454" s="8" t="s">
        <v>1139</v>
      </c>
      <c r="I454" s="8" t="s">
        <v>483</v>
      </c>
      <c r="J454" s="8" t="s">
        <v>498</v>
      </c>
      <c r="K454" s="8" t="s">
        <v>499</v>
      </c>
      <c r="L454" s="8" t="s">
        <v>537</v>
      </c>
      <c r="M454" s="8" t="s">
        <v>563</v>
      </c>
    </row>
    <row r="455" s="20" customFormat="1" ht="28.5" spans="1:13">
      <c r="A455" s="8"/>
      <c r="B455" s="8"/>
      <c r="C455" s="8"/>
      <c r="D455" s="22"/>
      <c r="E455" s="8"/>
      <c r="F455" s="8" t="s">
        <v>1020</v>
      </c>
      <c r="G455" s="8" t="s">
        <v>504</v>
      </c>
      <c r="H455" s="8" t="s">
        <v>1140</v>
      </c>
      <c r="I455" s="8" t="s">
        <v>506</v>
      </c>
      <c r="J455" s="8"/>
      <c r="K455" s="8" t="s">
        <v>540</v>
      </c>
      <c r="L455" s="8"/>
      <c r="M455" s="8" t="s">
        <v>541</v>
      </c>
    </row>
    <row r="456" s="20" customFormat="1" ht="28.5" spans="1:13">
      <c r="A456" s="8"/>
      <c r="B456" s="8"/>
      <c r="C456" s="8"/>
      <c r="D456" s="22"/>
      <c r="E456" s="8"/>
      <c r="F456" s="8"/>
      <c r="G456" s="8" t="s">
        <v>511</v>
      </c>
      <c r="H456" s="8" t="s">
        <v>1141</v>
      </c>
      <c r="I456" s="8" t="s">
        <v>506</v>
      </c>
      <c r="J456" s="8"/>
      <c r="K456" s="8" t="s">
        <v>801</v>
      </c>
      <c r="L456" s="8"/>
      <c r="M456" s="8" t="s">
        <v>541</v>
      </c>
    </row>
    <row r="457" s="20" customFormat="1" ht="28.5" spans="1:13">
      <c r="A457" s="8"/>
      <c r="B457" s="8"/>
      <c r="C457" s="8"/>
      <c r="D457" s="22"/>
      <c r="E457" s="8"/>
      <c r="F457" s="8" t="s">
        <v>1026</v>
      </c>
      <c r="G457" s="8" t="s">
        <v>517</v>
      </c>
      <c r="H457" s="8" t="s">
        <v>1142</v>
      </c>
      <c r="I457" s="8" t="s">
        <v>483</v>
      </c>
      <c r="J457" s="8" t="s">
        <v>498</v>
      </c>
      <c r="K457" s="8" t="s">
        <v>519</v>
      </c>
      <c r="L457" s="8" t="s">
        <v>537</v>
      </c>
      <c r="M457" s="8" t="s">
        <v>520</v>
      </c>
    </row>
    <row r="458" s="20" customFormat="1" spans="1:13">
      <c r="A458" s="38" t="s">
        <v>351</v>
      </c>
      <c r="B458" s="39" t="s">
        <v>326</v>
      </c>
      <c r="C458" s="40" t="s">
        <v>468</v>
      </c>
      <c r="D458" s="41">
        <v>1500</v>
      </c>
      <c r="E458" s="38" t="s">
        <v>1143</v>
      </c>
      <c r="F458" s="42" t="s">
        <v>1144</v>
      </c>
      <c r="G458" s="43" t="s">
        <v>481</v>
      </c>
      <c r="H458" s="42" t="s">
        <v>1145</v>
      </c>
      <c r="I458" s="43" t="s">
        <v>483</v>
      </c>
      <c r="J458" s="43" t="s">
        <v>484</v>
      </c>
      <c r="K458" s="43" t="s">
        <v>594</v>
      </c>
      <c r="L458" s="43" t="s">
        <v>1146</v>
      </c>
      <c r="M458" s="43" t="s">
        <v>520</v>
      </c>
    </row>
    <row r="459" s="20" customFormat="1" spans="1:13">
      <c r="A459" s="38"/>
      <c r="B459" s="39"/>
      <c r="C459" s="40"/>
      <c r="D459" s="41"/>
      <c r="E459" s="38"/>
      <c r="F459" s="42"/>
      <c r="G459" s="43"/>
      <c r="H459" s="42" t="s">
        <v>1147</v>
      </c>
      <c r="I459" s="43" t="s">
        <v>483</v>
      </c>
      <c r="J459" s="43" t="s">
        <v>498</v>
      </c>
      <c r="K459" s="43" t="s">
        <v>1148</v>
      </c>
      <c r="L459" s="43" t="s">
        <v>1032</v>
      </c>
      <c r="M459" s="43" t="s">
        <v>477</v>
      </c>
    </row>
    <row r="460" s="20" customFormat="1" spans="1:13">
      <c r="A460" s="38"/>
      <c r="B460" s="39"/>
      <c r="C460" s="40"/>
      <c r="D460" s="41"/>
      <c r="E460" s="38"/>
      <c r="F460" s="42"/>
      <c r="G460" s="43" t="s">
        <v>496</v>
      </c>
      <c r="H460" s="42" t="s">
        <v>1149</v>
      </c>
      <c r="I460" s="43" t="s">
        <v>483</v>
      </c>
      <c r="J460" s="43" t="s">
        <v>484</v>
      </c>
      <c r="K460" s="43" t="s">
        <v>502</v>
      </c>
      <c r="L460" s="43" t="s">
        <v>537</v>
      </c>
      <c r="M460" s="43" t="s">
        <v>520</v>
      </c>
    </row>
    <row r="461" s="20" customFormat="1" ht="27" spans="1:13">
      <c r="A461" s="38"/>
      <c r="B461" s="39"/>
      <c r="C461" s="40"/>
      <c r="D461" s="41"/>
      <c r="E461" s="38"/>
      <c r="F461" s="42"/>
      <c r="G461" s="43"/>
      <c r="H461" s="42" t="s">
        <v>1150</v>
      </c>
      <c r="I461" s="43" t="s">
        <v>506</v>
      </c>
      <c r="J461" s="43" t="s">
        <v>1004</v>
      </c>
      <c r="K461" s="43" t="s">
        <v>1151</v>
      </c>
      <c r="L461" s="43" t="s">
        <v>1004</v>
      </c>
      <c r="M461" s="43" t="s">
        <v>477</v>
      </c>
    </row>
    <row r="462" s="20" customFormat="1" spans="1:13">
      <c r="A462" s="38"/>
      <c r="B462" s="39"/>
      <c r="C462" s="40"/>
      <c r="D462" s="41"/>
      <c r="E462" s="38"/>
      <c r="F462" s="42"/>
      <c r="G462" s="43" t="s">
        <v>490</v>
      </c>
      <c r="H462" s="42" t="s">
        <v>1152</v>
      </c>
      <c r="I462" s="43" t="s">
        <v>506</v>
      </c>
      <c r="J462" s="43" t="s">
        <v>1004</v>
      </c>
      <c r="K462" s="43" t="s">
        <v>1153</v>
      </c>
      <c r="L462" s="43" t="s">
        <v>1004</v>
      </c>
      <c r="M462" s="43" t="s">
        <v>477</v>
      </c>
    </row>
    <row r="463" s="20" customFormat="1" spans="1:13">
      <c r="A463" s="38"/>
      <c r="B463" s="39"/>
      <c r="C463" s="40"/>
      <c r="D463" s="41"/>
      <c r="E463" s="38"/>
      <c r="F463" s="42"/>
      <c r="G463" s="43"/>
      <c r="H463" s="42" t="s">
        <v>1154</v>
      </c>
      <c r="I463" s="43" t="s">
        <v>506</v>
      </c>
      <c r="J463" s="43" t="s">
        <v>1004</v>
      </c>
      <c r="K463" s="43" t="s">
        <v>1153</v>
      </c>
      <c r="L463" s="43" t="s">
        <v>1004</v>
      </c>
      <c r="M463" s="43" t="s">
        <v>477</v>
      </c>
    </row>
    <row r="464" s="20" customFormat="1" ht="27" spans="1:13">
      <c r="A464" s="38"/>
      <c r="B464" s="39"/>
      <c r="C464" s="40"/>
      <c r="D464" s="41"/>
      <c r="E464" s="38"/>
      <c r="F464" s="42"/>
      <c r="G464" s="43" t="s">
        <v>471</v>
      </c>
      <c r="H464" s="42" t="s">
        <v>1155</v>
      </c>
      <c r="I464" s="43" t="s">
        <v>473</v>
      </c>
      <c r="J464" s="43" t="s">
        <v>474</v>
      </c>
      <c r="K464" s="43" t="s">
        <v>1031</v>
      </c>
      <c r="L464" s="43" t="s">
        <v>524</v>
      </c>
      <c r="M464" s="43" t="s">
        <v>477</v>
      </c>
    </row>
    <row r="465" s="20" customFormat="1" ht="27" spans="1:13">
      <c r="A465" s="38"/>
      <c r="B465" s="39"/>
      <c r="C465" s="40"/>
      <c r="D465" s="41"/>
      <c r="E465" s="38"/>
      <c r="F465" s="42"/>
      <c r="G465" s="43"/>
      <c r="H465" s="42" t="s">
        <v>1156</v>
      </c>
      <c r="I465" s="43" t="s">
        <v>473</v>
      </c>
      <c r="J465" s="43" t="s">
        <v>474</v>
      </c>
      <c r="K465" s="43" t="s">
        <v>1157</v>
      </c>
      <c r="L465" s="43" t="s">
        <v>524</v>
      </c>
      <c r="M465" s="43" t="s">
        <v>477</v>
      </c>
    </row>
    <row r="466" s="20" customFormat="1" ht="27" spans="1:13">
      <c r="A466" s="38"/>
      <c r="B466" s="39"/>
      <c r="C466" s="40"/>
      <c r="D466" s="41"/>
      <c r="E466" s="38"/>
      <c r="F466" s="42" t="s">
        <v>1158</v>
      </c>
      <c r="G466" s="43" t="s">
        <v>511</v>
      </c>
      <c r="H466" s="42" t="s">
        <v>1159</v>
      </c>
      <c r="I466" s="43" t="s">
        <v>506</v>
      </c>
      <c r="J466" s="43" t="s">
        <v>1004</v>
      </c>
      <c r="K466" s="43" t="s">
        <v>1160</v>
      </c>
      <c r="L466" s="43" t="s">
        <v>1004</v>
      </c>
      <c r="M466" s="43" t="s">
        <v>574</v>
      </c>
    </row>
    <row r="467" s="20" customFormat="1" ht="27" spans="1:13">
      <c r="A467" s="38"/>
      <c r="B467" s="39"/>
      <c r="C467" s="40"/>
      <c r="D467" s="41"/>
      <c r="E467" s="38"/>
      <c r="F467" s="42"/>
      <c r="G467" s="43" t="s">
        <v>504</v>
      </c>
      <c r="H467" s="42" t="s">
        <v>1161</v>
      </c>
      <c r="I467" s="43" t="s">
        <v>483</v>
      </c>
      <c r="J467" s="43" t="s">
        <v>498</v>
      </c>
      <c r="K467" s="43" t="s">
        <v>574</v>
      </c>
      <c r="L467" s="43" t="s">
        <v>493</v>
      </c>
      <c r="M467" s="43" t="s">
        <v>520</v>
      </c>
    </row>
    <row r="468" s="20" customFormat="1" ht="27" spans="1:13">
      <c r="A468" s="38"/>
      <c r="B468" s="39"/>
      <c r="C468" s="40"/>
      <c r="D468" s="41"/>
      <c r="E468" s="38"/>
      <c r="F468" s="42" t="s">
        <v>1026</v>
      </c>
      <c r="G468" s="43" t="s">
        <v>517</v>
      </c>
      <c r="H468" s="42" t="s">
        <v>518</v>
      </c>
      <c r="I468" s="43" t="s">
        <v>483</v>
      </c>
      <c r="J468" s="43" t="s">
        <v>498</v>
      </c>
      <c r="K468" s="43" t="s">
        <v>519</v>
      </c>
      <c r="L468" s="43" t="s">
        <v>537</v>
      </c>
      <c r="M468" s="43" t="s">
        <v>520</v>
      </c>
    </row>
    <row r="469" s="20" customFormat="1" spans="1:13">
      <c r="A469" s="38" t="s">
        <v>353</v>
      </c>
      <c r="B469" s="38" t="s">
        <v>326</v>
      </c>
      <c r="C469" s="38" t="s">
        <v>468</v>
      </c>
      <c r="D469" s="44">
        <v>800</v>
      </c>
      <c r="E469" s="38" t="s">
        <v>1162</v>
      </c>
      <c r="F469" s="42" t="s">
        <v>1144</v>
      </c>
      <c r="G469" s="43" t="s">
        <v>481</v>
      </c>
      <c r="H469" s="42" t="s">
        <v>1145</v>
      </c>
      <c r="I469" s="43" t="s">
        <v>483</v>
      </c>
      <c r="J469" s="43" t="s">
        <v>484</v>
      </c>
      <c r="K469" s="43" t="s">
        <v>528</v>
      </c>
      <c r="L469" s="43" t="s">
        <v>1146</v>
      </c>
      <c r="M469" s="43" t="s">
        <v>520</v>
      </c>
    </row>
    <row r="470" s="20" customFormat="1" spans="1:13">
      <c r="A470" s="38"/>
      <c r="B470" s="38"/>
      <c r="C470" s="38"/>
      <c r="D470" s="44"/>
      <c r="E470" s="38"/>
      <c r="F470" s="42"/>
      <c r="G470" s="43"/>
      <c r="H470" s="42" t="s">
        <v>1147</v>
      </c>
      <c r="I470" s="43" t="s">
        <v>483</v>
      </c>
      <c r="J470" s="43" t="s">
        <v>498</v>
      </c>
      <c r="K470" s="43" t="s">
        <v>1163</v>
      </c>
      <c r="L470" s="43" t="s">
        <v>1032</v>
      </c>
      <c r="M470" s="43" t="s">
        <v>477</v>
      </c>
    </row>
    <row r="471" s="20" customFormat="1" spans="1:13">
      <c r="A471" s="38"/>
      <c r="B471" s="38"/>
      <c r="C471" s="38"/>
      <c r="D471" s="44"/>
      <c r="E471" s="38"/>
      <c r="F471" s="42"/>
      <c r="G471" s="43" t="s">
        <v>496</v>
      </c>
      <c r="H471" s="42" t="s">
        <v>1149</v>
      </c>
      <c r="I471" s="43" t="s">
        <v>483</v>
      </c>
      <c r="J471" s="43" t="s">
        <v>498</v>
      </c>
      <c r="K471" s="43" t="s">
        <v>502</v>
      </c>
      <c r="L471" s="43" t="s">
        <v>537</v>
      </c>
      <c r="M471" s="43" t="s">
        <v>520</v>
      </c>
    </row>
    <row r="472" s="20" customFormat="1" ht="27" spans="1:13">
      <c r="A472" s="38"/>
      <c r="B472" s="38"/>
      <c r="C472" s="38"/>
      <c r="D472" s="44"/>
      <c r="E472" s="38"/>
      <c r="F472" s="42"/>
      <c r="G472" s="43"/>
      <c r="H472" s="42" t="s">
        <v>1150</v>
      </c>
      <c r="I472" s="43" t="s">
        <v>506</v>
      </c>
      <c r="J472" s="43" t="s">
        <v>1004</v>
      </c>
      <c r="K472" s="43" t="s">
        <v>1151</v>
      </c>
      <c r="L472" s="43" t="s">
        <v>1004</v>
      </c>
      <c r="M472" s="43" t="s">
        <v>477</v>
      </c>
    </row>
    <row r="473" s="20" customFormat="1" spans="1:13">
      <c r="A473" s="38"/>
      <c r="B473" s="38"/>
      <c r="C473" s="38"/>
      <c r="D473" s="44"/>
      <c r="E473" s="38"/>
      <c r="F473" s="42"/>
      <c r="G473" s="43" t="s">
        <v>490</v>
      </c>
      <c r="H473" s="42" t="s">
        <v>1152</v>
      </c>
      <c r="I473" s="43" t="s">
        <v>506</v>
      </c>
      <c r="J473" s="43" t="s">
        <v>1004</v>
      </c>
      <c r="K473" s="43" t="s">
        <v>1164</v>
      </c>
      <c r="L473" s="43" t="s">
        <v>1004</v>
      </c>
      <c r="M473" s="43" t="s">
        <v>477</v>
      </c>
    </row>
    <row r="474" s="20" customFormat="1" spans="1:13">
      <c r="A474" s="38"/>
      <c r="B474" s="38"/>
      <c r="C474" s="38"/>
      <c r="D474" s="44"/>
      <c r="E474" s="38"/>
      <c r="F474" s="42"/>
      <c r="G474" s="43"/>
      <c r="H474" s="42" t="s">
        <v>1154</v>
      </c>
      <c r="I474" s="43" t="s">
        <v>506</v>
      </c>
      <c r="J474" s="43" t="s">
        <v>1004</v>
      </c>
      <c r="K474" s="43" t="s">
        <v>1164</v>
      </c>
      <c r="L474" s="43" t="s">
        <v>1004</v>
      </c>
      <c r="M474" s="43" t="s">
        <v>477</v>
      </c>
    </row>
    <row r="475" s="20" customFormat="1" ht="27" spans="1:13">
      <c r="A475" s="38"/>
      <c r="B475" s="38"/>
      <c r="C475" s="38"/>
      <c r="D475" s="44"/>
      <c r="E475" s="38"/>
      <c r="F475" s="42"/>
      <c r="G475" s="43" t="s">
        <v>471</v>
      </c>
      <c r="H475" s="42" t="s">
        <v>1155</v>
      </c>
      <c r="I475" s="43" t="s">
        <v>473</v>
      </c>
      <c r="J475" s="43" t="s">
        <v>474</v>
      </c>
      <c r="K475" s="43" t="s">
        <v>1165</v>
      </c>
      <c r="L475" s="43" t="s">
        <v>524</v>
      </c>
      <c r="M475" s="43" t="s">
        <v>477</v>
      </c>
    </row>
    <row r="476" s="20" customFormat="1" ht="27" spans="1:13">
      <c r="A476" s="38"/>
      <c r="B476" s="38"/>
      <c r="C476" s="38"/>
      <c r="D476" s="44"/>
      <c r="E476" s="38"/>
      <c r="F476" s="42"/>
      <c r="G476" s="43"/>
      <c r="H476" s="42" t="s">
        <v>1156</v>
      </c>
      <c r="I476" s="43" t="s">
        <v>473</v>
      </c>
      <c r="J476" s="43" t="s">
        <v>474</v>
      </c>
      <c r="K476" s="43" t="s">
        <v>1166</v>
      </c>
      <c r="L476" s="43" t="s">
        <v>524</v>
      </c>
      <c r="M476" s="43" t="s">
        <v>477</v>
      </c>
    </row>
    <row r="477" s="20" customFormat="1" ht="27" spans="1:13">
      <c r="A477" s="38"/>
      <c r="B477" s="38"/>
      <c r="C477" s="38"/>
      <c r="D477" s="44"/>
      <c r="E477" s="38"/>
      <c r="F477" s="42" t="s">
        <v>1158</v>
      </c>
      <c r="G477" s="43" t="s">
        <v>511</v>
      </c>
      <c r="H477" s="42" t="s">
        <v>1159</v>
      </c>
      <c r="I477" s="43" t="s">
        <v>506</v>
      </c>
      <c r="J477" s="43" t="s">
        <v>1004</v>
      </c>
      <c r="K477" s="43" t="s">
        <v>1167</v>
      </c>
      <c r="L477" s="43" t="s">
        <v>1004</v>
      </c>
      <c r="M477" s="43" t="s">
        <v>574</v>
      </c>
    </row>
    <row r="478" s="20" customFormat="1" ht="27" spans="1:13">
      <c r="A478" s="38"/>
      <c r="B478" s="38"/>
      <c r="C478" s="38"/>
      <c r="D478" s="44"/>
      <c r="E478" s="38"/>
      <c r="F478" s="42"/>
      <c r="G478" s="43" t="s">
        <v>504</v>
      </c>
      <c r="H478" s="42" t="s">
        <v>1161</v>
      </c>
      <c r="I478" s="43" t="s">
        <v>483</v>
      </c>
      <c r="J478" s="43" t="s">
        <v>498</v>
      </c>
      <c r="K478" s="43" t="s">
        <v>574</v>
      </c>
      <c r="L478" s="43" t="s">
        <v>493</v>
      </c>
      <c r="M478" s="43" t="s">
        <v>520</v>
      </c>
    </row>
    <row r="479" s="20" customFormat="1" ht="27" spans="1:13">
      <c r="A479" s="38"/>
      <c r="B479" s="38"/>
      <c r="C479" s="38"/>
      <c r="D479" s="44"/>
      <c r="E479" s="38"/>
      <c r="F479" s="42" t="s">
        <v>1026</v>
      </c>
      <c r="G479" s="43" t="s">
        <v>517</v>
      </c>
      <c r="H479" s="42" t="s">
        <v>518</v>
      </c>
      <c r="I479" s="43" t="s">
        <v>483</v>
      </c>
      <c r="J479" s="43" t="s">
        <v>498</v>
      </c>
      <c r="K479" s="43" t="s">
        <v>519</v>
      </c>
      <c r="L479" s="43" t="s">
        <v>537</v>
      </c>
      <c r="M479" s="43" t="s">
        <v>520</v>
      </c>
    </row>
    <row r="480" s="20" customFormat="1" spans="1:13">
      <c r="A480" s="38" t="s">
        <v>355</v>
      </c>
      <c r="B480" s="38" t="s">
        <v>326</v>
      </c>
      <c r="C480" s="38" t="s">
        <v>468</v>
      </c>
      <c r="D480" s="44">
        <v>7500</v>
      </c>
      <c r="E480" s="38" t="s">
        <v>1168</v>
      </c>
      <c r="F480" s="42" t="s">
        <v>1002</v>
      </c>
      <c r="G480" s="43" t="s">
        <v>481</v>
      </c>
      <c r="H480" s="42" t="s">
        <v>1169</v>
      </c>
      <c r="I480" s="43" t="s">
        <v>483</v>
      </c>
      <c r="J480" s="43" t="s">
        <v>484</v>
      </c>
      <c r="K480" s="43" t="s">
        <v>1170</v>
      </c>
      <c r="L480" s="43" t="s">
        <v>1171</v>
      </c>
      <c r="M480" s="43" t="s">
        <v>561</v>
      </c>
    </row>
    <row r="481" s="20" customFormat="1" spans="1:13">
      <c r="A481" s="38"/>
      <c r="B481" s="38"/>
      <c r="C481" s="38"/>
      <c r="D481" s="44"/>
      <c r="E481" s="38"/>
      <c r="F481" s="42"/>
      <c r="G481" s="43"/>
      <c r="H481" s="42" t="s">
        <v>1172</v>
      </c>
      <c r="I481" s="43" t="s">
        <v>483</v>
      </c>
      <c r="J481" s="43" t="s">
        <v>484</v>
      </c>
      <c r="K481" s="43" t="s">
        <v>1173</v>
      </c>
      <c r="L481" s="43" t="s">
        <v>1171</v>
      </c>
      <c r="M481" s="43" t="s">
        <v>563</v>
      </c>
    </row>
    <row r="482" s="20" customFormat="1" spans="1:13">
      <c r="A482" s="38"/>
      <c r="B482" s="38"/>
      <c r="C482" s="38"/>
      <c r="D482" s="44"/>
      <c r="E482" s="38"/>
      <c r="F482" s="42"/>
      <c r="G482" s="43" t="s">
        <v>496</v>
      </c>
      <c r="H482" s="42" t="s">
        <v>1174</v>
      </c>
      <c r="I482" s="43" t="s">
        <v>483</v>
      </c>
      <c r="J482" s="43" t="s">
        <v>484</v>
      </c>
      <c r="K482" s="43" t="s">
        <v>502</v>
      </c>
      <c r="L482" s="43" t="s">
        <v>537</v>
      </c>
      <c r="M482" s="43" t="s">
        <v>561</v>
      </c>
    </row>
    <row r="483" s="20" customFormat="1" spans="1:13">
      <c r="A483" s="38"/>
      <c r="B483" s="38"/>
      <c r="C483" s="38"/>
      <c r="D483" s="44"/>
      <c r="E483" s="38"/>
      <c r="F483" s="42"/>
      <c r="G483" s="43"/>
      <c r="H483" s="42" t="s">
        <v>1175</v>
      </c>
      <c r="I483" s="43" t="s">
        <v>483</v>
      </c>
      <c r="J483" s="43" t="s">
        <v>484</v>
      </c>
      <c r="K483" s="43" t="s">
        <v>502</v>
      </c>
      <c r="L483" s="43" t="s">
        <v>537</v>
      </c>
      <c r="M483" s="43" t="s">
        <v>563</v>
      </c>
    </row>
    <row r="484" s="20" customFormat="1" spans="1:13">
      <c r="A484" s="38"/>
      <c r="B484" s="38"/>
      <c r="C484" s="38"/>
      <c r="D484" s="44"/>
      <c r="E484" s="38"/>
      <c r="F484" s="42"/>
      <c r="G484" s="43" t="s">
        <v>490</v>
      </c>
      <c r="H484" s="42" t="s">
        <v>1176</v>
      </c>
      <c r="I484" s="43" t="s">
        <v>483</v>
      </c>
      <c r="J484" s="43" t="s">
        <v>484</v>
      </c>
      <c r="K484" s="43" t="s">
        <v>502</v>
      </c>
      <c r="L484" s="43" t="s">
        <v>537</v>
      </c>
      <c r="M484" s="43" t="s">
        <v>477</v>
      </c>
    </row>
    <row r="485" s="20" customFormat="1" spans="1:13">
      <c r="A485" s="38"/>
      <c r="B485" s="38"/>
      <c r="C485" s="38"/>
      <c r="D485" s="44"/>
      <c r="E485" s="38"/>
      <c r="F485" s="42"/>
      <c r="G485" s="43"/>
      <c r="H485" s="42" t="s">
        <v>1177</v>
      </c>
      <c r="I485" s="43" t="s">
        <v>483</v>
      </c>
      <c r="J485" s="43" t="s">
        <v>484</v>
      </c>
      <c r="K485" s="43" t="s">
        <v>502</v>
      </c>
      <c r="L485" s="43" t="s">
        <v>537</v>
      </c>
      <c r="M485" s="43" t="s">
        <v>477</v>
      </c>
    </row>
    <row r="486" s="20" customFormat="1" spans="1:13">
      <c r="A486" s="38"/>
      <c r="B486" s="38"/>
      <c r="C486" s="38"/>
      <c r="D486" s="44"/>
      <c r="E486" s="38"/>
      <c r="F486" s="42"/>
      <c r="G486" s="43" t="s">
        <v>471</v>
      </c>
      <c r="H486" s="42" t="s">
        <v>1178</v>
      </c>
      <c r="I486" s="43" t="s">
        <v>483</v>
      </c>
      <c r="J486" s="43" t="s">
        <v>484</v>
      </c>
      <c r="K486" s="43" t="s">
        <v>1179</v>
      </c>
      <c r="L486" s="43" t="s">
        <v>1180</v>
      </c>
      <c r="M486" s="43" t="s">
        <v>477</v>
      </c>
    </row>
    <row r="487" s="20" customFormat="1" ht="27" spans="1:13">
      <c r="A487" s="38"/>
      <c r="B487" s="38"/>
      <c r="C487" s="38"/>
      <c r="D487" s="44"/>
      <c r="E487" s="38"/>
      <c r="F487" s="42"/>
      <c r="G487" s="43"/>
      <c r="H487" s="42" t="s">
        <v>1181</v>
      </c>
      <c r="I487" s="43" t="s">
        <v>483</v>
      </c>
      <c r="J487" s="43" t="s">
        <v>484</v>
      </c>
      <c r="K487" s="43" t="s">
        <v>1182</v>
      </c>
      <c r="L487" s="43" t="s">
        <v>1180</v>
      </c>
      <c r="M487" s="43" t="s">
        <v>477</v>
      </c>
    </row>
    <row r="488" s="20" customFormat="1" spans="1:13">
      <c r="A488" s="38"/>
      <c r="B488" s="38"/>
      <c r="C488" s="38"/>
      <c r="D488" s="44"/>
      <c r="E488" s="38"/>
      <c r="F488" s="42" t="s">
        <v>1020</v>
      </c>
      <c r="G488" s="43" t="s">
        <v>513</v>
      </c>
      <c r="H488" s="42" t="s">
        <v>1043</v>
      </c>
      <c r="I488" s="43" t="s">
        <v>483</v>
      </c>
      <c r="J488" s="43" t="s">
        <v>484</v>
      </c>
      <c r="K488" s="43" t="s">
        <v>502</v>
      </c>
      <c r="L488" s="43" t="s">
        <v>537</v>
      </c>
      <c r="M488" s="43" t="s">
        <v>520</v>
      </c>
    </row>
    <row r="489" s="20" customFormat="1" ht="27" spans="1:13">
      <c r="A489" s="38"/>
      <c r="B489" s="38"/>
      <c r="C489" s="38"/>
      <c r="D489" s="44"/>
      <c r="E489" s="38"/>
      <c r="F489" s="42"/>
      <c r="G489" s="43" t="s">
        <v>511</v>
      </c>
      <c r="H489" s="42" t="s">
        <v>1183</v>
      </c>
      <c r="I489" s="43" t="s">
        <v>483</v>
      </c>
      <c r="J489" s="43" t="s">
        <v>484</v>
      </c>
      <c r="K489" s="43" t="s">
        <v>502</v>
      </c>
      <c r="L489" s="43" t="s">
        <v>537</v>
      </c>
      <c r="M489" s="43" t="s">
        <v>520</v>
      </c>
    </row>
    <row r="490" s="20" customFormat="1" spans="1:13">
      <c r="A490" s="38"/>
      <c r="B490" s="38"/>
      <c r="C490" s="38"/>
      <c r="D490" s="44"/>
      <c r="E490" s="38"/>
      <c r="F490" s="42"/>
      <c r="G490" s="43" t="s">
        <v>508</v>
      </c>
      <c r="H490" s="42" t="s">
        <v>1184</v>
      </c>
      <c r="I490" s="43" t="s">
        <v>483</v>
      </c>
      <c r="J490" s="43" t="s">
        <v>484</v>
      </c>
      <c r="K490" s="43" t="s">
        <v>502</v>
      </c>
      <c r="L490" s="43" t="s">
        <v>537</v>
      </c>
      <c r="M490" s="43" t="s">
        <v>477</v>
      </c>
    </row>
    <row r="491" s="20" customFormat="1" spans="1:13">
      <c r="A491" s="38"/>
      <c r="B491" s="38"/>
      <c r="C491" s="38"/>
      <c r="D491" s="44"/>
      <c r="E491" s="38"/>
      <c r="F491" s="42"/>
      <c r="G491" s="43" t="s">
        <v>504</v>
      </c>
      <c r="H491" s="42" t="s">
        <v>1185</v>
      </c>
      <c r="I491" s="43" t="s">
        <v>483</v>
      </c>
      <c r="J491" s="43" t="s">
        <v>484</v>
      </c>
      <c r="K491" s="43" t="s">
        <v>574</v>
      </c>
      <c r="L491" s="43" t="s">
        <v>493</v>
      </c>
      <c r="M491" s="43" t="s">
        <v>477</v>
      </c>
    </row>
    <row r="492" s="20" customFormat="1" ht="27" spans="1:13">
      <c r="A492" s="38"/>
      <c r="B492" s="38"/>
      <c r="C492" s="38"/>
      <c r="D492" s="44"/>
      <c r="E492" s="38"/>
      <c r="F492" s="42" t="s">
        <v>1026</v>
      </c>
      <c r="G492" s="43" t="s">
        <v>517</v>
      </c>
      <c r="H492" s="42" t="s">
        <v>1127</v>
      </c>
      <c r="I492" s="43" t="s">
        <v>483</v>
      </c>
      <c r="J492" s="43" t="s">
        <v>498</v>
      </c>
      <c r="K492" s="43" t="s">
        <v>499</v>
      </c>
      <c r="L492" s="43" t="s">
        <v>537</v>
      </c>
      <c r="M492" s="43" t="s">
        <v>520</v>
      </c>
    </row>
    <row r="493" s="20" customFormat="1" ht="27" spans="1:13">
      <c r="A493" s="38" t="s">
        <v>357</v>
      </c>
      <c r="B493" s="38" t="s">
        <v>326</v>
      </c>
      <c r="C493" s="38" t="s">
        <v>468</v>
      </c>
      <c r="D493" s="44">
        <v>2847</v>
      </c>
      <c r="E493" s="40" t="s">
        <v>1186</v>
      </c>
      <c r="F493" s="42" t="s">
        <v>1002</v>
      </c>
      <c r="G493" s="43" t="s">
        <v>481</v>
      </c>
      <c r="H493" s="42" t="s">
        <v>1187</v>
      </c>
      <c r="I493" s="43" t="s">
        <v>483</v>
      </c>
      <c r="J493" s="43" t="s">
        <v>498</v>
      </c>
      <c r="K493" s="43" t="s">
        <v>1188</v>
      </c>
      <c r="L493" s="43" t="s">
        <v>1189</v>
      </c>
      <c r="M493" s="43" t="s">
        <v>520</v>
      </c>
    </row>
    <row r="494" s="20" customFormat="1" spans="1:13">
      <c r="A494" s="38"/>
      <c r="B494" s="38"/>
      <c r="C494" s="38"/>
      <c r="D494" s="44"/>
      <c r="E494" s="40"/>
      <c r="F494" s="42"/>
      <c r="G494" s="43"/>
      <c r="H494" s="42" t="s">
        <v>1190</v>
      </c>
      <c r="I494" s="43" t="s">
        <v>483</v>
      </c>
      <c r="J494" s="43" t="s">
        <v>498</v>
      </c>
      <c r="K494" s="43" t="s">
        <v>631</v>
      </c>
      <c r="L494" s="43" t="s">
        <v>1189</v>
      </c>
      <c r="M494" s="43" t="s">
        <v>477</v>
      </c>
    </row>
    <row r="495" s="20" customFormat="1" spans="1:13">
      <c r="A495" s="38"/>
      <c r="B495" s="38"/>
      <c r="C495" s="38"/>
      <c r="D495" s="44"/>
      <c r="E495" s="40"/>
      <c r="F495" s="42"/>
      <c r="G495" s="43" t="s">
        <v>496</v>
      </c>
      <c r="H495" s="42" t="s">
        <v>1191</v>
      </c>
      <c r="I495" s="43" t="s">
        <v>506</v>
      </c>
      <c r="J495" s="43" t="s">
        <v>1004</v>
      </c>
      <c r="K495" s="43" t="s">
        <v>1192</v>
      </c>
      <c r="L495" s="43" t="s">
        <v>1004</v>
      </c>
      <c r="M495" s="43" t="s">
        <v>520</v>
      </c>
    </row>
    <row r="496" s="20" customFormat="1" spans="1:13">
      <c r="A496" s="38"/>
      <c r="B496" s="38"/>
      <c r="C496" s="38"/>
      <c r="D496" s="44"/>
      <c r="E496" s="40"/>
      <c r="F496" s="42"/>
      <c r="G496" s="43"/>
      <c r="H496" s="42" t="s">
        <v>1193</v>
      </c>
      <c r="I496" s="43" t="s">
        <v>506</v>
      </c>
      <c r="J496" s="43" t="s">
        <v>1004</v>
      </c>
      <c r="K496" s="43" t="s">
        <v>1194</v>
      </c>
      <c r="L496" s="43" t="s">
        <v>1004</v>
      </c>
      <c r="M496" s="43" t="s">
        <v>477</v>
      </c>
    </row>
    <row r="497" s="20" customFormat="1" ht="27" spans="1:13">
      <c r="A497" s="38"/>
      <c r="B497" s="38"/>
      <c r="C497" s="38"/>
      <c r="D497" s="44"/>
      <c r="E497" s="40"/>
      <c r="F497" s="42"/>
      <c r="G497" s="43" t="s">
        <v>490</v>
      </c>
      <c r="H497" s="42" t="s">
        <v>1195</v>
      </c>
      <c r="I497" s="43" t="s">
        <v>506</v>
      </c>
      <c r="J497" s="43" t="s">
        <v>1004</v>
      </c>
      <c r="K497" s="43" t="s">
        <v>1196</v>
      </c>
      <c r="L497" s="43" t="s">
        <v>1004</v>
      </c>
      <c r="M497" s="43" t="s">
        <v>477</v>
      </c>
    </row>
    <row r="498" s="20" customFormat="1" spans="1:13">
      <c r="A498" s="38"/>
      <c r="B498" s="38"/>
      <c r="C498" s="38"/>
      <c r="D498" s="44"/>
      <c r="E498" s="40"/>
      <c r="F498" s="42"/>
      <c r="G498" s="43"/>
      <c r="H498" s="42" t="s">
        <v>1197</v>
      </c>
      <c r="I498" s="43" t="s">
        <v>506</v>
      </c>
      <c r="J498" s="43" t="s">
        <v>1004</v>
      </c>
      <c r="K498" s="43" t="s">
        <v>1198</v>
      </c>
      <c r="L498" s="43" t="s">
        <v>1004</v>
      </c>
      <c r="M498" s="43" t="s">
        <v>477</v>
      </c>
    </row>
    <row r="499" s="20" customFormat="1" ht="40.5" spans="1:13">
      <c r="A499" s="38"/>
      <c r="B499" s="38"/>
      <c r="C499" s="38"/>
      <c r="D499" s="44"/>
      <c r="E499" s="40"/>
      <c r="F499" s="42"/>
      <c r="G499" s="43" t="s">
        <v>471</v>
      </c>
      <c r="H499" s="42" t="s">
        <v>1199</v>
      </c>
      <c r="I499" s="43" t="s">
        <v>473</v>
      </c>
      <c r="J499" s="43" t="s">
        <v>474</v>
      </c>
      <c r="K499" s="43" t="s">
        <v>1200</v>
      </c>
      <c r="L499" s="43" t="s">
        <v>524</v>
      </c>
      <c r="M499" s="43" t="s">
        <v>477</v>
      </c>
    </row>
    <row r="500" s="20" customFormat="1" spans="1:13">
      <c r="A500" s="38"/>
      <c r="B500" s="38"/>
      <c r="C500" s="38"/>
      <c r="D500" s="44"/>
      <c r="E500" s="40"/>
      <c r="F500" s="42"/>
      <c r="G500" s="43"/>
      <c r="H500" s="42" t="s">
        <v>1201</v>
      </c>
      <c r="I500" s="43" t="s">
        <v>473</v>
      </c>
      <c r="J500" s="43" t="s">
        <v>474</v>
      </c>
      <c r="K500" s="43" t="s">
        <v>1202</v>
      </c>
      <c r="L500" s="43" t="s">
        <v>836</v>
      </c>
      <c r="M500" s="43" t="s">
        <v>477</v>
      </c>
    </row>
    <row r="501" s="20" customFormat="1" spans="1:13">
      <c r="A501" s="38"/>
      <c r="B501" s="38"/>
      <c r="C501" s="38"/>
      <c r="D501" s="44"/>
      <c r="E501" s="40"/>
      <c r="F501" s="42" t="s">
        <v>1020</v>
      </c>
      <c r="G501" s="43" t="s">
        <v>513</v>
      </c>
      <c r="H501" s="42" t="s">
        <v>1203</v>
      </c>
      <c r="I501" s="43" t="s">
        <v>483</v>
      </c>
      <c r="J501" s="43" t="s">
        <v>498</v>
      </c>
      <c r="K501" s="43" t="s">
        <v>1204</v>
      </c>
      <c r="L501" s="43" t="s">
        <v>524</v>
      </c>
      <c r="M501" s="43" t="s">
        <v>520</v>
      </c>
    </row>
    <row r="502" s="20" customFormat="1" ht="40.5" spans="1:13">
      <c r="A502" s="38"/>
      <c r="B502" s="38"/>
      <c r="C502" s="38"/>
      <c r="D502" s="44"/>
      <c r="E502" s="40"/>
      <c r="F502" s="42"/>
      <c r="G502" s="43" t="s">
        <v>511</v>
      </c>
      <c r="H502" s="42" t="s">
        <v>1205</v>
      </c>
      <c r="I502" s="43" t="s">
        <v>483</v>
      </c>
      <c r="J502" s="43" t="s">
        <v>498</v>
      </c>
      <c r="K502" s="43" t="s">
        <v>631</v>
      </c>
      <c r="L502" s="43" t="s">
        <v>1189</v>
      </c>
      <c r="M502" s="43" t="s">
        <v>520</v>
      </c>
    </row>
    <row r="503" s="20" customFormat="1" ht="54" spans="1:13">
      <c r="A503" s="38"/>
      <c r="B503" s="38"/>
      <c r="C503" s="38"/>
      <c r="D503" s="44"/>
      <c r="E503" s="40"/>
      <c r="F503" s="42"/>
      <c r="G503" s="43" t="s">
        <v>508</v>
      </c>
      <c r="H503" s="42" t="s">
        <v>1206</v>
      </c>
      <c r="I503" s="43" t="s">
        <v>506</v>
      </c>
      <c r="J503" s="43" t="s">
        <v>1004</v>
      </c>
      <c r="K503" s="43" t="s">
        <v>649</v>
      </c>
      <c r="L503" s="43" t="s">
        <v>1004</v>
      </c>
      <c r="M503" s="43" t="s">
        <v>477</v>
      </c>
    </row>
    <row r="504" s="20" customFormat="1" spans="1:13">
      <c r="A504" s="38"/>
      <c r="B504" s="38"/>
      <c r="C504" s="38"/>
      <c r="D504" s="44"/>
      <c r="E504" s="40"/>
      <c r="F504" s="42"/>
      <c r="G504" s="43" t="s">
        <v>504</v>
      </c>
      <c r="H504" s="42" t="s">
        <v>1207</v>
      </c>
      <c r="I504" s="43" t="s">
        <v>506</v>
      </c>
      <c r="J504" s="43" t="s">
        <v>1004</v>
      </c>
      <c r="K504" s="43" t="s">
        <v>677</v>
      </c>
      <c r="L504" s="43" t="s">
        <v>1004</v>
      </c>
      <c r="M504" s="43" t="s">
        <v>477</v>
      </c>
    </row>
    <row r="505" s="20" customFormat="1" ht="27" spans="1:13">
      <c r="A505" s="38"/>
      <c r="B505" s="38"/>
      <c r="C505" s="38"/>
      <c r="D505" s="44"/>
      <c r="E505" s="40"/>
      <c r="F505" s="42" t="s">
        <v>1026</v>
      </c>
      <c r="G505" s="43" t="s">
        <v>517</v>
      </c>
      <c r="H505" s="42" t="s">
        <v>1208</v>
      </c>
      <c r="I505" s="43" t="s">
        <v>506</v>
      </c>
      <c r="J505" s="43" t="s">
        <v>1004</v>
      </c>
      <c r="K505" s="43" t="s">
        <v>723</v>
      </c>
      <c r="L505" s="43" t="s">
        <v>1004</v>
      </c>
      <c r="M505" s="43" t="s">
        <v>520</v>
      </c>
    </row>
    <row r="506" s="20" customFormat="1" ht="54" spans="1:13">
      <c r="A506" s="38" t="s">
        <v>359</v>
      </c>
      <c r="B506" s="38" t="s">
        <v>326</v>
      </c>
      <c r="C506" s="38" t="s">
        <v>468</v>
      </c>
      <c r="D506" s="44">
        <v>1901.042599</v>
      </c>
      <c r="E506" s="38" t="s">
        <v>1209</v>
      </c>
      <c r="F506" s="42" t="s">
        <v>1002</v>
      </c>
      <c r="G506" s="43" t="s">
        <v>481</v>
      </c>
      <c r="H506" s="42" t="s">
        <v>1210</v>
      </c>
      <c r="I506" s="43" t="s">
        <v>483</v>
      </c>
      <c r="J506" s="43" t="s">
        <v>484</v>
      </c>
      <c r="K506" s="43" t="s">
        <v>528</v>
      </c>
      <c r="L506" s="43" t="s">
        <v>627</v>
      </c>
      <c r="M506" s="43" t="s">
        <v>477</v>
      </c>
    </row>
    <row r="507" s="20" customFormat="1" ht="54" spans="1:13">
      <c r="A507" s="38"/>
      <c r="B507" s="38"/>
      <c r="C507" s="38"/>
      <c r="D507" s="44"/>
      <c r="E507" s="38"/>
      <c r="F507" s="42"/>
      <c r="G507" s="43"/>
      <c r="H507" s="42" t="s">
        <v>1211</v>
      </c>
      <c r="I507" s="43" t="s">
        <v>483</v>
      </c>
      <c r="J507" s="43" t="s">
        <v>484</v>
      </c>
      <c r="K507" s="43" t="s">
        <v>528</v>
      </c>
      <c r="L507" s="43" t="s">
        <v>1212</v>
      </c>
      <c r="M507" s="43" t="s">
        <v>477</v>
      </c>
    </row>
    <row r="508" s="20" customFormat="1" ht="67.5" spans="1:13">
      <c r="A508" s="38"/>
      <c r="B508" s="38"/>
      <c r="C508" s="38"/>
      <c r="D508" s="44"/>
      <c r="E508" s="38"/>
      <c r="F508" s="42"/>
      <c r="G508" s="43"/>
      <c r="H508" s="42" t="s">
        <v>1213</v>
      </c>
      <c r="I508" s="43" t="s">
        <v>483</v>
      </c>
      <c r="J508" s="43" t="s">
        <v>484</v>
      </c>
      <c r="K508" s="43" t="s">
        <v>528</v>
      </c>
      <c r="L508" s="43" t="s">
        <v>1212</v>
      </c>
      <c r="M508" s="43" t="s">
        <v>477</v>
      </c>
    </row>
    <row r="509" s="20" customFormat="1" spans="1:13">
      <c r="A509" s="38"/>
      <c r="B509" s="38"/>
      <c r="C509" s="38"/>
      <c r="D509" s="44"/>
      <c r="E509" s="38"/>
      <c r="F509" s="42"/>
      <c r="G509" s="43" t="s">
        <v>496</v>
      </c>
      <c r="H509" s="42" t="s">
        <v>536</v>
      </c>
      <c r="I509" s="43" t="s">
        <v>483</v>
      </c>
      <c r="J509" s="43" t="s">
        <v>484</v>
      </c>
      <c r="K509" s="43" t="s">
        <v>502</v>
      </c>
      <c r="L509" s="43" t="s">
        <v>500</v>
      </c>
      <c r="M509" s="43" t="s">
        <v>477</v>
      </c>
    </row>
    <row r="510" s="20" customFormat="1" ht="27" spans="1:13">
      <c r="A510" s="38"/>
      <c r="B510" s="38"/>
      <c r="C510" s="38"/>
      <c r="D510" s="44"/>
      <c r="E510" s="38"/>
      <c r="F510" s="42"/>
      <c r="G510" s="43"/>
      <c r="H510" s="42" t="s">
        <v>1214</v>
      </c>
      <c r="I510" s="43" t="s">
        <v>483</v>
      </c>
      <c r="J510" s="43" t="s">
        <v>484</v>
      </c>
      <c r="K510" s="43" t="s">
        <v>502</v>
      </c>
      <c r="L510" s="43" t="s">
        <v>500</v>
      </c>
      <c r="M510" s="43" t="s">
        <v>520</v>
      </c>
    </row>
    <row r="511" s="20" customFormat="1" spans="1:13">
      <c r="A511" s="38"/>
      <c r="B511" s="38"/>
      <c r="C511" s="38"/>
      <c r="D511" s="44"/>
      <c r="E511" s="38"/>
      <c r="F511" s="42"/>
      <c r="G511" s="43" t="s">
        <v>490</v>
      </c>
      <c r="H511" s="42" t="s">
        <v>1215</v>
      </c>
      <c r="I511" s="43" t="s">
        <v>483</v>
      </c>
      <c r="J511" s="43" t="s">
        <v>484</v>
      </c>
      <c r="K511" s="43" t="s">
        <v>502</v>
      </c>
      <c r="L511" s="43" t="s">
        <v>500</v>
      </c>
      <c r="M511" s="43" t="s">
        <v>477</v>
      </c>
    </row>
    <row r="512" s="20" customFormat="1" ht="27" spans="1:13">
      <c r="A512" s="38"/>
      <c r="B512" s="38"/>
      <c r="C512" s="38"/>
      <c r="D512" s="44"/>
      <c r="E512" s="38"/>
      <c r="F512" s="42"/>
      <c r="G512" s="43"/>
      <c r="H512" s="42" t="s">
        <v>1216</v>
      </c>
      <c r="I512" s="43" t="s">
        <v>483</v>
      </c>
      <c r="J512" s="43" t="s">
        <v>484</v>
      </c>
      <c r="K512" s="43" t="s">
        <v>502</v>
      </c>
      <c r="L512" s="43" t="s">
        <v>500</v>
      </c>
      <c r="M512" s="43" t="s">
        <v>477</v>
      </c>
    </row>
    <row r="513" s="20" customFormat="1" spans="1:13">
      <c r="A513" s="38"/>
      <c r="B513" s="38"/>
      <c r="C513" s="38"/>
      <c r="D513" s="44"/>
      <c r="E513" s="38"/>
      <c r="F513" s="42"/>
      <c r="G513" s="43" t="s">
        <v>471</v>
      </c>
      <c r="H513" s="42" t="s">
        <v>1217</v>
      </c>
      <c r="I513" s="43" t="s">
        <v>483</v>
      </c>
      <c r="J513" s="43" t="s">
        <v>484</v>
      </c>
      <c r="K513" s="43" t="s">
        <v>1218</v>
      </c>
      <c r="L513" s="43" t="s">
        <v>524</v>
      </c>
      <c r="M513" s="43" t="s">
        <v>477</v>
      </c>
    </row>
    <row r="514" s="20" customFormat="1" spans="1:13">
      <c r="A514" s="38"/>
      <c r="B514" s="38"/>
      <c r="C514" s="38"/>
      <c r="D514" s="44"/>
      <c r="E514" s="38"/>
      <c r="F514" s="42"/>
      <c r="G514" s="43"/>
      <c r="H514" s="42" t="s">
        <v>1219</v>
      </c>
      <c r="I514" s="43" t="s">
        <v>483</v>
      </c>
      <c r="J514" s="43" t="s">
        <v>484</v>
      </c>
      <c r="K514" s="43" t="s">
        <v>1220</v>
      </c>
      <c r="L514" s="43" t="s">
        <v>524</v>
      </c>
      <c r="M514" s="43" t="s">
        <v>477</v>
      </c>
    </row>
    <row r="515" s="20" customFormat="1" ht="27" spans="1:13">
      <c r="A515" s="38"/>
      <c r="B515" s="38"/>
      <c r="C515" s="38"/>
      <c r="D515" s="44"/>
      <c r="E515" s="38"/>
      <c r="F515" s="42" t="s">
        <v>1020</v>
      </c>
      <c r="G515" s="43" t="s">
        <v>513</v>
      </c>
      <c r="H515" s="42" t="s">
        <v>1221</v>
      </c>
      <c r="I515" s="43" t="s">
        <v>506</v>
      </c>
      <c r="J515" s="43" t="s">
        <v>1004</v>
      </c>
      <c r="K515" s="43" t="s">
        <v>507</v>
      </c>
      <c r="L515" s="43" t="s">
        <v>1004</v>
      </c>
      <c r="M515" s="43" t="s">
        <v>477</v>
      </c>
    </row>
    <row r="516" s="20" customFormat="1" ht="27" spans="1:13">
      <c r="A516" s="38"/>
      <c r="B516" s="38"/>
      <c r="C516" s="38"/>
      <c r="D516" s="44"/>
      <c r="E516" s="38"/>
      <c r="F516" s="42"/>
      <c r="G516" s="43" t="s">
        <v>511</v>
      </c>
      <c r="H516" s="42" t="s">
        <v>1222</v>
      </c>
      <c r="I516" s="43" t="s">
        <v>506</v>
      </c>
      <c r="J516" s="43" t="s">
        <v>1004</v>
      </c>
      <c r="K516" s="43" t="s">
        <v>926</v>
      </c>
      <c r="L516" s="43" t="s">
        <v>1004</v>
      </c>
      <c r="M516" s="43" t="s">
        <v>477</v>
      </c>
    </row>
    <row r="517" s="20" customFormat="1" ht="27" spans="1:13">
      <c r="A517" s="38"/>
      <c r="B517" s="38"/>
      <c r="C517" s="38"/>
      <c r="D517" s="44"/>
      <c r="E517" s="38"/>
      <c r="F517" s="42"/>
      <c r="G517" s="43" t="s">
        <v>508</v>
      </c>
      <c r="H517" s="42" t="s">
        <v>1223</v>
      </c>
      <c r="I517" s="43" t="s">
        <v>506</v>
      </c>
      <c r="J517" s="43" t="s">
        <v>1004</v>
      </c>
      <c r="K517" s="43" t="s">
        <v>926</v>
      </c>
      <c r="L517" s="43" t="s">
        <v>1004</v>
      </c>
      <c r="M517" s="43" t="s">
        <v>520</v>
      </c>
    </row>
    <row r="518" s="20" customFormat="1" ht="27" spans="1:13">
      <c r="A518" s="38"/>
      <c r="B518" s="38"/>
      <c r="C518" s="38"/>
      <c r="D518" s="44"/>
      <c r="E518" s="38"/>
      <c r="F518" s="42"/>
      <c r="G518" s="43" t="s">
        <v>504</v>
      </c>
      <c r="H518" s="42" t="s">
        <v>715</v>
      </c>
      <c r="I518" s="43" t="s">
        <v>483</v>
      </c>
      <c r="J518" s="43" t="s">
        <v>498</v>
      </c>
      <c r="K518" s="43" t="s">
        <v>663</v>
      </c>
      <c r="L518" s="43" t="s">
        <v>493</v>
      </c>
      <c r="M518" s="43" t="s">
        <v>520</v>
      </c>
    </row>
    <row r="519" s="20" customFormat="1" ht="27" spans="1:13">
      <c r="A519" s="38"/>
      <c r="B519" s="38"/>
      <c r="C519" s="38"/>
      <c r="D519" s="44"/>
      <c r="E519" s="38"/>
      <c r="F519" s="42" t="s">
        <v>1026</v>
      </c>
      <c r="G519" s="43" t="s">
        <v>517</v>
      </c>
      <c r="H519" s="42" t="s">
        <v>1047</v>
      </c>
      <c r="I519" s="43" t="s">
        <v>483</v>
      </c>
      <c r="J519" s="43" t="s">
        <v>498</v>
      </c>
      <c r="K519" s="43" t="s">
        <v>499</v>
      </c>
      <c r="L519" s="43" t="s">
        <v>500</v>
      </c>
      <c r="M519" s="43" t="s">
        <v>520</v>
      </c>
    </row>
    <row r="520" s="20" customFormat="1" spans="1:13">
      <c r="A520" s="38" t="s">
        <v>361</v>
      </c>
      <c r="B520" s="38" t="s">
        <v>326</v>
      </c>
      <c r="C520" s="38" t="s">
        <v>468</v>
      </c>
      <c r="D520" s="44">
        <v>848</v>
      </c>
      <c r="E520" s="38" t="s">
        <v>1209</v>
      </c>
      <c r="F520" s="42" t="s">
        <v>1002</v>
      </c>
      <c r="G520" s="43" t="s">
        <v>481</v>
      </c>
      <c r="H520" s="42" t="s">
        <v>1224</v>
      </c>
      <c r="I520" s="43" t="s">
        <v>483</v>
      </c>
      <c r="J520" s="43" t="s">
        <v>484</v>
      </c>
      <c r="K520" s="43" t="s">
        <v>528</v>
      </c>
      <c r="L520" s="43" t="s">
        <v>916</v>
      </c>
      <c r="M520" s="43" t="s">
        <v>520</v>
      </c>
    </row>
    <row r="521" s="20" customFormat="1" spans="1:13">
      <c r="A521" s="38"/>
      <c r="B521" s="38"/>
      <c r="C521" s="38"/>
      <c r="D521" s="44"/>
      <c r="E521" s="38"/>
      <c r="F521" s="42"/>
      <c r="G521" s="43"/>
      <c r="H521" s="42" t="s">
        <v>1225</v>
      </c>
      <c r="I521" s="43" t="s">
        <v>483</v>
      </c>
      <c r="J521" s="43" t="s">
        <v>484</v>
      </c>
      <c r="K521" s="43" t="s">
        <v>528</v>
      </c>
      <c r="L521" s="43" t="s">
        <v>916</v>
      </c>
      <c r="M521" s="43" t="s">
        <v>477</v>
      </c>
    </row>
    <row r="522" s="20" customFormat="1" spans="1:13">
      <c r="A522" s="38"/>
      <c r="B522" s="38"/>
      <c r="C522" s="38"/>
      <c r="D522" s="44"/>
      <c r="E522" s="38"/>
      <c r="F522" s="42"/>
      <c r="G522" s="43" t="s">
        <v>496</v>
      </c>
      <c r="H522" s="42" t="s">
        <v>1226</v>
      </c>
      <c r="I522" s="43" t="s">
        <v>483</v>
      </c>
      <c r="J522" s="43" t="s">
        <v>484</v>
      </c>
      <c r="K522" s="43" t="s">
        <v>502</v>
      </c>
      <c r="L522" s="43" t="s">
        <v>537</v>
      </c>
      <c r="M522" s="43" t="s">
        <v>520</v>
      </c>
    </row>
    <row r="523" s="20" customFormat="1" spans="1:13">
      <c r="A523" s="38"/>
      <c r="B523" s="38"/>
      <c r="C523" s="38"/>
      <c r="D523" s="44"/>
      <c r="E523" s="38"/>
      <c r="F523" s="42"/>
      <c r="G523" s="43"/>
      <c r="H523" s="42" t="s">
        <v>1227</v>
      </c>
      <c r="I523" s="43" t="s">
        <v>483</v>
      </c>
      <c r="J523" s="43" t="s">
        <v>484</v>
      </c>
      <c r="K523" s="43" t="s">
        <v>502</v>
      </c>
      <c r="L523" s="43" t="s">
        <v>537</v>
      </c>
      <c r="M523" s="43" t="s">
        <v>477</v>
      </c>
    </row>
    <row r="524" s="20" customFormat="1" ht="27" spans="1:13">
      <c r="A524" s="38"/>
      <c r="B524" s="38"/>
      <c r="C524" s="38"/>
      <c r="D524" s="44"/>
      <c r="E524" s="38"/>
      <c r="F524" s="42"/>
      <c r="G524" s="43" t="s">
        <v>490</v>
      </c>
      <c r="H524" s="42" t="s">
        <v>1228</v>
      </c>
      <c r="I524" s="43" t="s">
        <v>473</v>
      </c>
      <c r="J524" s="43" t="s">
        <v>474</v>
      </c>
      <c r="K524" s="43" t="s">
        <v>528</v>
      </c>
      <c r="L524" s="43" t="s">
        <v>1229</v>
      </c>
      <c r="M524" s="43" t="s">
        <v>477</v>
      </c>
    </row>
    <row r="525" s="20" customFormat="1" ht="27" spans="1:13">
      <c r="A525" s="38"/>
      <c r="B525" s="38"/>
      <c r="C525" s="38"/>
      <c r="D525" s="44"/>
      <c r="E525" s="38"/>
      <c r="F525" s="42"/>
      <c r="G525" s="43"/>
      <c r="H525" s="42" t="s">
        <v>1230</v>
      </c>
      <c r="I525" s="43" t="s">
        <v>473</v>
      </c>
      <c r="J525" s="43" t="s">
        <v>474</v>
      </c>
      <c r="K525" s="43" t="s">
        <v>528</v>
      </c>
      <c r="L525" s="43" t="s">
        <v>1229</v>
      </c>
      <c r="M525" s="43" t="s">
        <v>477</v>
      </c>
    </row>
    <row r="526" s="20" customFormat="1" spans="1:13">
      <c r="A526" s="38"/>
      <c r="B526" s="38"/>
      <c r="C526" s="38"/>
      <c r="D526" s="44"/>
      <c r="E526" s="38"/>
      <c r="F526" s="42"/>
      <c r="G526" s="43" t="s">
        <v>471</v>
      </c>
      <c r="H526" s="42" t="s">
        <v>1224</v>
      </c>
      <c r="I526" s="43" t="s">
        <v>483</v>
      </c>
      <c r="J526" s="43" t="s">
        <v>484</v>
      </c>
      <c r="K526" s="43" t="s">
        <v>1231</v>
      </c>
      <c r="L526" s="43" t="s">
        <v>524</v>
      </c>
      <c r="M526" s="43" t="s">
        <v>477</v>
      </c>
    </row>
    <row r="527" s="20" customFormat="1" spans="1:13">
      <c r="A527" s="38"/>
      <c r="B527" s="38"/>
      <c r="C527" s="38"/>
      <c r="D527" s="44"/>
      <c r="E527" s="38"/>
      <c r="F527" s="42"/>
      <c r="G527" s="43"/>
      <c r="H527" s="42" t="s">
        <v>1225</v>
      </c>
      <c r="I527" s="43" t="s">
        <v>483</v>
      </c>
      <c r="J527" s="43" t="s">
        <v>484</v>
      </c>
      <c r="K527" s="43" t="s">
        <v>1232</v>
      </c>
      <c r="L527" s="43" t="s">
        <v>524</v>
      </c>
      <c r="M527" s="43" t="s">
        <v>477</v>
      </c>
    </row>
    <row r="528" s="20" customFormat="1" ht="27" spans="1:13">
      <c r="A528" s="38"/>
      <c r="B528" s="38"/>
      <c r="C528" s="38"/>
      <c r="D528" s="44"/>
      <c r="E528" s="38"/>
      <c r="F528" s="42" t="s">
        <v>1020</v>
      </c>
      <c r="G528" s="43" t="s">
        <v>513</v>
      </c>
      <c r="H528" s="42" t="s">
        <v>1233</v>
      </c>
      <c r="I528" s="43" t="s">
        <v>483</v>
      </c>
      <c r="J528" s="43" t="s">
        <v>498</v>
      </c>
      <c r="K528" s="43" t="s">
        <v>520</v>
      </c>
      <c r="L528" s="43" t="s">
        <v>537</v>
      </c>
      <c r="M528" s="43" t="s">
        <v>477</v>
      </c>
    </row>
    <row r="529" s="20" customFormat="1" spans="1:13">
      <c r="A529" s="38"/>
      <c r="B529" s="38"/>
      <c r="C529" s="38"/>
      <c r="D529" s="44"/>
      <c r="E529" s="38"/>
      <c r="F529" s="42"/>
      <c r="G529" s="43" t="s">
        <v>511</v>
      </c>
      <c r="H529" s="42" t="s">
        <v>1234</v>
      </c>
      <c r="I529" s="43" t="s">
        <v>483</v>
      </c>
      <c r="J529" s="43" t="s">
        <v>498</v>
      </c>
      <c r="K529" s="43" t="s">
        <v>520</v>
      </c>
      <c r="L529" s="43" t="s">
        <v>537</v>
      </c>
      <c r="M529" s="43" t="s">
        <v>520</v>
      </c>
    </row>
    <row r="530" s="20" customFormat="1" ht="27" spans="1:13">
      <c r="A530" s="38"/>
      <c r="B530" s="38"/>
      <c r="C530" s="38"/>
      <c r="D530" s="44"/>
      <c r="E530" s="38"/>
      <c r="F530" s="42"/>
      <c r="G530" s="43" t="s">
        <v>508</v>
      </c>
      <c r="H530" s="42" t="s">
        <v>1235</v>
      </c>
      <c r="I530" s="43" t="s">
        <v>483</v>
      </c>
      <c r="J530" s="43" t="s">
        <v>498</v>
      </c>
      <c r="K530" s="43" t="s">
        <v>520</v>
      </c>
      <c r="L530" s="43" t="s">
        <v>537</v>
      </c>
      <c r="M530" s="43" t="s">
        <v>520</v>
      </c>
    </row>
    <row r="531" s="20" customFormat="1" spans="1:13">
      <c r="A531" s="38"/>
      <c r="B531" s="38"/>
      <c r="C531" s="38"/>
      <c r="D531" s="44"/>
      <c r="E531" s="38"/>
      <c r="F531" s="42"/>
      <c r="G531" s="43" t="s">
        <v>504</v>
      </c>
      <c r="H531" s="42" t="s">
        <v>1236</v>
      </c>
      <c r="I531" s="43" t="s">
        <v>483</v>
      </c>
      <c r="J531" s="43" t="s">
        <v>498</v>
      </c>
      <c r="K531" s="43" t="s">
        <v>520</v>
      </c>
      <c r="L531" s="43" t="s">
        <v>537</v>
      </c>
      <c r="M531" s="43" t="s">
        <v>477</v>
      </c>
    </row>
    <row r="532" s="20" customFormat="1" ht="27" spans="1:13">
      <c r="A532" s="38"/>
      <c r="B532" s="38"/>
      <c r="C532" s="38"/>
      <c r="D532" s="44"/>
      <c r="E532" s="38"/>
      <c r="F532" s="42" t="s">
        <v>1026</v>
      </c>
      <c r="G532" s="43" t="s">
        <v>517</v>
      </c>
      <c r="H532" s="42" t="s">
        <v>1237</v>
      </c>
      <c r="I532" s="43" t="s">
        <v>483</v>
      </c>
      <c r="J532" s="43" t="s">
        <v>498</v>
      </c>
      <c r="K532" s="43" t="s">
        <v>519</v>
      </c>
      <c r="L532" s="43" t="s">
        <v>537</v>
      </c>
      <c r="M532" s="43" t="s">
        <v>520</v>
      </c>
    </row>
    <row r="533" s="20" customFormat="1" ht="28.5" spans="1:13">
      <c r="A533" s="8" t="s">
        <v>375</v>
      </c>
      <c r="B533" s="8" t="s">
        <v>326</v>
      </c>
      <c r="C533" s="8" t="s">
        <v>468</v>
      </c>
      <c r="D533" s="22">
        <v>78</v>
      </c>
      <c r="E533" s="8" t="s">
        <v>705</v>
      </c>
      <c r="F533" s="8" t="s">
        <v>470</v>
      </c>
      <c r="G533" s="8" t="s">
        <v>471</v>
      </c>
      <c r="H533" s="8" t="s">
        <v>706</v>
      </c>
      <c r="I533" s="8" t="s">
        <v>483</v>
      </c>
      <c r="J533" s="8" t="s">
        <v>484</v>
      </c>
      <c r="K533" s="8" t="s">
        <v>707</v>
      </c>
      <c r="L533" s="8" t="s">
        <v>524</v>
      </c>
      <c r="M533" s="8" t="s">
        <v>477</v>
      </c>
    </row>
    <row r="534" s="20" customFormat="1" ht="14.25" spans="1:13">
      <c r="A534" s="8"/>
      <c r="B534" s="8"/>
      <c r="C534" s="8"/>
      <c r="D534" s="22"/>
      <c r="E534" s="8"/>
      <c r="F534" s="8"/>
      <c r="G534" s="8"/>
      <c r="H534" s="8" t="s">
        <v>708</v>
      </c>
      <c r="I534" s="8" t="s">
        <v>483</v>
      </c>
      <c r="J534" s="8" t="s">
        <v>484</v>
      </c>
      <c r="K534" s="8" t="s">
        <v>707</v>
      </c>
      <c r="L534" s="8" t="s">
        <v>524</v>
      </c>
      <c r="M534" s="8" t="s">
        <v>477</v>
      </c>
    </row>
    <row r="535" s="20" customFormat="1" ht="28.5" spans="1:13">
      <c r="A535" s="8"/>
      <c r="B535" s="8"/>
      <c r="C535" s="8"/>
      <c r="D535" s="22"/>
      <c r="E535" s="8"/>
      <c r="F535" s="8"/>
      <c r="G535" s="8" t="s">
        <v>481</v>
      </c>
      <c r="H535" s="8" t="s">
        <v>709</v>
      </c>
      <c r="I535" s="8" t="s">
        <v>483</v>
      </c>
      <c r="J535" s="8" t="s">
        <v>484</v>
      </c>
      <c r="K535" s="8" t="s">
        <v>528</v>
      </c>
      <c r="L535" s="8" t="s">
        <v>661</v>
      </c>
      <c r="M535" s="8" t="s">
        <v>477</v>
      </c>
    </row>
    <row r="536" s="20" customFormat="1" ht="28.5" spans="1:13">
      <c r="A536" s="8"/>
      <c r="B536" s="8"/>
      <c r="C536" s="8"/>
      <c r="D536" s="22"/>
      <c r="E536" s="8"/>
      <c r="F536" s="8"/>
      <c r="G536" s="8"/>
      <c r="H536" s="8" t="s">
        <v>710</v>
      </c>
      <c r="I536" s="8" t="s">
        <v>483</v>
      </c>
      <c r="J536" s="8" t="s">
        <v>484</v>
      </c>
      <c r="K536" s="8" t="s">
        <v>477</v>
      </c>
      <c r="L536" s="8" t="s">
        <v>529</v>
      </c>
      <c r="M536" s="8" t="s">
        <v>520</v>
      </c>
    </row>
    <row r="537" s="20" customFormat="1" ht="28.5" spans="1:13">
      <c r="A537" s="8"/>
      <c r="B537" s="8"/>
      <c r="C537" s="8"/>
      <c r="D537" s="22"/>
      <c r="E537" s="8"/>
      <c r="F537" s="8"/>
      <c r="G537" s="8" t="s">
        <v>490</v>
      </c>
      <c r="H537" s="8" t="s">
        <v>711</v>
      </c>
      <c r="I537" s="8" t="s">
        <v>483</v>
      </c>
      <c r="J537" s="8" t="s">
        <v>484</v>
      </c>
      <c r="K537" s="8" t="s">
        <v>533</v>
      </c>
      <c r="L537" s="8" t="s">
        <v>534</v>
      </c>
      <c r="M537" s="8" t="s">
        <v>477</v>
      </c>
    </row>
    <row r="538" s="20" customFormat="1" ht="28.5" spans="1:13">
      <c r="A538" s="8"/>
      <c r="B538" s="8"/>
      <c r="C538" s="8"/>
      <c r="D538" s="22"/>
      <c r="E538" s="8"/>
      <c r="F538" s="8"/>
      <c r="G538" s="8"/>
      <c r="H538" s="8" t="s">
        <v>712</v>
      </c>
      <c r="I538" s="8" t="s">
        <v>483</v>
      </c>
      <c r="J538" s="8" t="s">
        <v>484</v>
      </c>
      <c r="K538" s="8" t="s">
        <v>533</v>
      </c>
      <c r="L538" s="8" t="s">
        <v>534</v>
      </c>
      <c r="M538" s="8" t="s">
        <v>477</v>
      </c>
    </row>
    <row r="539" s="20" customFormat="1" ht="28.5" spans="1:13">
      <c r="A539" s="8"/>
      <c r="B539" s="8"/>
      <c r="C539" s="8"/>
      <c r="D539" s="22"/>
      <c r="E539" s="8"/>
      <c r="F539" s="8"/>
      <c r="G539" s="8" t="s">
        <v>496</v>
      </c>
      <c r="H539" s="8" t="s">
        <v>713</v>
      </c>
      <c r="I539" s="8" t="s">
        <v>483</v>
      </c>
      <c r="J539" s="8" t="s">
        <v>498</v>
      </c>
      <c r="K539" s="8" t="s">
        <v>519</v>
      </c>
      <c r="L539" s="8" t="s">
        <v>537</v>
      </c>
      <c r="M539" s="8" t="s">
        <v>477</v>
      </c>
    </row>
    <row r="540" s="20" customFormat="1" ht="28.5" spans="1:13">
      <c r="A540" s="8"/>
      <c r="B540" s="8"/>
      <c r="C540" s="8"/>
      <c r="D540" s="22"/>
      <c r="E540" s="8"/>
      <c r="F540" s="8"/>
      <c r="G540" s="8"/>
      <c r="H540" s="8" t="s">
        <v>714</v>
      </c>
      <c r="I540" s="8" t="s">
        <v>483</v>
      </c>
      <c r="J540" s="8" t="s">
        <v>484</v>
      </c>
      <c r="K540" s="8" t="s">
        <v>502</v>
      </c>
      <c r="L540" s="8" t="s">
        <v>537</v>
      </c>
      <c r="M540" s="8" t="s">
        <v>520</v>
      </c>
    </row>
    <row r="541" s="20" customFormat="1" ht="28.5" spans="1:13">
      <c r="A541" s="8"/>
      <c r="B541" s="8"/>
      <c r="C541" s="8"/>
      <c r="D541" s="22"/>
      <c r="E541" s="8"/>
      <c r="F541" s="8" t="s">
        <v>503</v>
      </c>
      <c r="G541" s="8" t="s">
        <v>504</v>
      </c>
      <c r="H541" s="8" t="s">
        <v>715</v>
      </c>
      <c r="I541" s="8" t="s">
        <v>506</v>
      </c>
      <c r="J541" s="8"/>
      <c r="K541" s="8" t="s">
        <v>677</v>
      </c>
      <c r="L541" s="8"/>
      <c r="M541" s="8" t="s">
        <v>477</v>
      </c>
    </row>
    <row r="542" s="20" customFormat="1" ht="28.5" spans="1:13">
      <c r="A542" s="8"/>
      <c r="B542" s="8"/>
      <c r="C542" s="8"/>
      <c r="D542" s="22"/>
      <c r="E542" s="8"/>
      <c r="F542" s="8"/>
      <c r="G542" s="8" t="s">
        <v>508</v>
      </c>
      <c r="H542" s="8" t="s">
        <v>716</v>
      </c>
      <c r="I542" s="8" t="s">
        <v>506</v>
      </c>
      <c r="J542" s="8"/>
      <c r="K542" s="8" t="s">
        <v>717</v>
      </c>
      <c r="L542" s="8"/>
      <c r="M542" s="8" t="s">
        <v>477</v>
      </c>
    </row>
    <row r="543" s="20" customFormat="1" ht="28.5" spans="1:13">
      <c r="A543" s="8"/>
      <c r="B543" s="8"/>
      <c r="C543" s="8"/>
      <c r="D543" s="22"/>
      <c r="E543" s="8"/>
      <c r="F543" s="8"/>
      <c r="G543" s="8" t="s">
        <v>511</v>
      </c>
      <c r="H543" s="8" t="s">
        <v>718</v>
      </c>
      <c r="I543" s="8" t="s">
        <v>506</v>
      </c>
      <c r="J543" s="8"/>
      <c r="K543" s="8" t="s">
        <v>719</v>
      </c>
      <c r="L543" s="8"/>
      <c r="M543" s="8" t="s">
        <v>520</v>
      </c>
    </row>
    <row r="544" s="20" customFormat="1" ht="14.25" spans="1:13">
      <c r="A544" s="8"/>
      <c r="B544" s="8"/>
      <c r="C544" s="8"/>
      <c r="D544" s="22"/>
      <c r="E544" s="8"/>
      <c r="F544" s="8"/>
      <c r="G544" s="8" t="s">
        <v>513</v>
      </c>
      <c r="H544" s="8" t="s">
        <v>720</v>
      </c>
      <c r="I544" s="8" t="s">
        <v>506</v>
      </c>
      <c r="J544" s="8"/>
      <c r="K544" s="8" t="s">
        <v>721</v>
      </c>
      <c r="L544" s="8"/>
      <c r="M544" s="8" t="s">
        <v>520</v>
      </c>
    </row>
    <row r="545" s="20" customFormat="1" ht="28.5" spans="1:13">
      <c r="A545" s="8"/>
      <c r="B545" s="8"/>
      <c r="C545" s="8"/>
      <c r="D545" s="22"/>
      <c r="E545" s="8"/>
      <c r="F545" s="8" t="s">
        <v>516</v>
      </c>
      <c r="G545" s="8" t="s">
        <v>517</v>
      </c>
      <c r="H545" s="8" t="s">
        <v>722</v>
      </c>
      <c r="I545" s="8" t="s">
        <v>506</v>
      </c>
      <c r="J545" s="8"/>
      <c r="K545" s="8" t="s">
        <v>723</v>
      </c>
      <c r="L545" s="8"/>
      <c r="M545" s="8" t="s">
        <v>520</v>
      </c>
    </row>
    <row r="546" ht="26.25" customHeight="1" spans="1:14">
      <c r="A546" s="8" t="s">
        <v>422</v>
      </c>
      <c r="B546" s="8" t="s">
        <v>1238</v>
      </c>
      <c r="C546" s="8" t="s">
        <v>468</v>
      </c>
      <c r="D546" s="22">
        <v>64</v>
      </c>
      <c r="E546" s="8" t="s">
        <v>1239</v>
      </c>
      <c r="F546" s="8" t="s">
        <v>470</v>
      </c>
      <c r="G546" s="8" t="s">
        <v>471</v>
      </c>
      <c r="H546" s="8" t="s">
        <v>1240</v>
      </c>
      <c r="I546" s="8" t="s">
        <v>473</v>
      </c>
      <c r="J546" s="8" t="s">
        <v>474</v>
      </c>
      <c r="K546" s="8" t="s">
        <v>1241</v>
      </c>
      <c r="L546" s="8" t="s">
        <v>1242</v>
      </c>
      <c r="M546" s="8" t="s">
        <v>477</v>
      </c>
      <c r="N546" s="24"/>
    </row>
    <row r="547" ht="26.25" customHeight="1" spans="1:14">
      <c r="A547" s="8"/>
      <c r="B547" s="8"/>
      <c r="C547" s="8"/>
      <c r="D547" s="22"/>
      <c r="E547" s="8"/>
      <c r="F547" s="8"/>
      <c r="G547" s="8"/>
      <c r="H547" s="8" t="s">
        <v>1243</v>
      </c>
      <c r="I547" s="8" t="s">
        <v>473</v>
      </c>
      <c r="J547" s="8" t="s">
        <v>474</v>
      </c>
      <c r="K547" s="8" t="s">
        <v>1244</v>
      </c>
      <c r="L547" s="8" t="s">
        <v>1242</v>
      </c>
      <c r="M547" s="8" t="s">
        <v>477</v>
      </c>
      <c r="N547" s="24"/>
    </row>
    <row r="548" ht="26.25" customHeight="1" spans="1:14">
      <c r="A548" s="8"/>
      <c r="B548" s="8"/>
      <c r="C548" s="8"/>
      <c r="D548" s="22"/>
      <c r="E548" s="8"/>
      <c r="F548" s="8"/>
      <c r="G548" s="8" t="s">
        <v>481</v>
      </c>
      <c r="H548" s="8" t="s">
        <v>1245</v>
      </c>
      <c r="I548" s="8" t="s">
        <v>483</v>
      </c>
      <c r="J548" s="8" t="s">
        <v>484</v>
      </c>
      <c r="K548" s="8" t="s">
        <v>1246</v>
      </c>
      <c r="L548" s="8" t="s">
        <v>1247</v>
      </c>
      <c r="M548" s="8" t="s">
        <v>561</v>
      </c>
      <c r="N548" s="24"/>
    </row>
    <row r="549" ht="26.25" customHeight="1" spans="1:14">
      <c r="A549" s="8"/>
      <c r="B549" s="8"/>
      <c r="C549" s="8"/>
      <c r="D549" s="22"/>
      <c r="E549" s="8"/>
      <c r="F549" s="8"/>
      <c r="G549" s="8"/>
      <c r="H549" s="8" t="s">
        <v>1248</v>
      </c>
      <c r="I549" s="8" t="s">
        <v>483</v>
      </c>
      <c r="J549" s="8" t="s">
        <v>484</v>
      </c>
      <c r="K549" s="8" t="s">
        <v>1246</v>
      </c>
      <c r="L549" s="8" t="s">
        <v>1247</v>
      </c>
      <c r="M549" s="8" t="s">
        <v>563</v>
      </c>
      <c r="N549" s="24"/>
    </row>
    <row r="550" ht="26.25" customHeight="1" spans="1:14">
      <c r="A550" s="8"/>
      <c r="B550" s="8"/>
      <c r="C550" s="8"/>
      <c r="D550" s="22"/>
      <c r="E550" s="8"/>
      <c r="F550" s="8"/>
      <c r="G550" s="8" t="s">
        <v>490</v>
      </c>
      <c r="H550" s="8" t="s">
        <v>1249</v>
      </c>
      <c r="I550" s="8" t="s">
        <v>473</v>
      </c>
      <c r="J550" s="8" t="s">
        <v>474</v>
      </c>
      <c r="K550" s="8" t="s">
        <v>533</v>
      </c>
      <c r="L550" s="8" t="s">
        <v>534</v>
      </c>
      <c r="M550" s="8" t="s">
        <v>477</v>
      </c>
      <c r="N550" s="24"/>
    </row>
    <row r="551" ht="26.25" customHeight="1" spans="1:14">
      <c r="A551" s="8"/>
      <c r="B551" s="8"/>
      <c r="C551" s="8"/>
      <c r="D551" s="22"/>
      <c r="E551" s="8"/>
      <c r="F551" s="8"/>
      <c r="G551" s="8"/>
      <c r="H551" s="8" t="s">
        <v>1250</v>
      </c>
      <c r="I551" s="8" t="s">
        <v>473</v>
      </c>
      <c r="J551" s="8" t="s">
        <v>474</v>
      </c>
      <c r="K551" s="8" t="s">
        <v>533</v>
      </c>
      <c r="L551" s="8" t="s">
        <v>534</v>
      </c>
      <c r="M551" s="8" t="s">
        <v>477</v>
      </c>
      <c r="N551" s="24"/>
    </row>
    <row r="552" ht="26.25" customHeight="1" spans="1:14">
      <c r="A552" s="8"/>
      <c r="B552" s="8"/>
      <c r="C552" s="8"/>
      <c r="D552" s="22"/>
      <c r="E552" s="8"/>
      <c r="F552" s="8"/>
      <c r="G552" s="8" t="s">
        <v>496</v>
      </c>
      <c r="H552" s="8" t="s">
        <v>1251</v>
      </c>
      <c r="I552" s="8" t="s">
        <v>483</v>
      </c>
      <c r="J552" s="8" t="s">
        <v>498</v>
      </c>
      <c r="K552" s="8" t="s">
        <v>1061</v>
      </c>
      <c r="L552" s="8" t="s">
        <v>537</v>
      </c>
      <c r="M552" s="8" t="s">
        <v>563</v>
      </c>
      <c r="N552" s="24"/>
    </row>
    <row r="553" ht="26.25" customHeight="1" spans="1:14">
      <c r="A553" s="8"/>
      <c r="B553" s="8"/>
      <c r="C553" s="8"/>
      <c r="D553" s="22"/>
      <c r="E553" s="8"/>
      <c r="F553" s="8"/>
      <c r="G553" s="8"/>
      <c r="H553" s="8" t="s">
        <v>1252</v>
      </c>
      <c r="I553" s="8" t="s">
        <v>483</v>
      </c>
      <c r="J553" s="8" t="s">
        <v>498</v>
      </c>
      <c r="K553" s="8" t="s">
        <v>1061</v>
      </c>
      <c r="L553" s="8" t="s">
        <v>537</v>
      </c>
      <c r="M553" s="8" t="s">
        <v>561</v>
      </c>
      <c r="N553" s="24"/>
    </row>
    <row r="554" ht="26.25" customHeight="1" spans="1:14">
      <c r="A554" s="8"/>
      <c r="B554" s="8"/>
      <c r="C554" s="8"/>
      <c r="D554" s="22"/>
      <c r="E554" s="8"/>
      <c r="F554" s="8" t="s">
        <v>503</v>
      </c>
      <c r="G554" s="8" t="s">
        <v>504</v>
      </c>
      <c r="H554" s="8" t="s">
        <v>1253</v>
      </c>
      <c r="I554" s="8" t="s">
        <v>506</v>
      </c>
      <c r="J554" s="8"/>
      <c r="K554" s="8" t="s">
        <v>1254</v>
      </c>
      <c r="L554" s="8"/>
      <c r="M554" s="8" t="s">
        <v>477</v>
      </c>
      <c r="N554" s="24"/>
    </row>
    <row r="555" ht="26.25" customHeight="1" spans="1:14">
      <c r="A555" s="8"/>
      <c r="B555" s="8"/>
      <c r="C555" s="8"/>
      <c r="D555" s="22"/>
      <c r="E555" s="8"/>
      <c r="F555" s="8"/>
      <c r="G555" s="8" t="s">
        <v>508</v>
      </c>
      <c r="H555" s="8" t="s">
        <v>1255</v>
      </c>
      <c r="I555" s="8" t="s">
        <v>506</v>
      </c>
      <c r="J555" s="8"/>
      <c r="K555" s="8" t="s">
        <v>926</v>
      </c>
      <c r="L555" s="8"/>
      <c r="M555" s="8" t="s">
        <v>477</v>
      </c>
      <c r="N555" s="24"/>
    </row>
    <row r="556" ht="26.25" customHeight="1" spans="1:14">
      <c r="A556" s="8"/>
      <c r="B556" s="8"/>
      <c r="C556" s="8"/>
      <c r="D556" s="22"/>
      <c r="E556" s="8"/>
      <c r="F556" s="8"/>
      <c r="G556" s="8" t="s">
        <v>511</v>
      </c>
      <c r="H556" s="8" t="s">
        <v>1256</v>
      </c>
      <c r="I556" s="8" t="s">
        <v>506</v>
      </c>
      <c r="J556" s="8"/>
      <c r="K556" s="8" t="s">
        <v>1257</v>
      </c>
      <c r="L556" s="8"/>
      <c r="M556" s="8" t="s">
        <v>520</v>
      </c>
      <c r="N556" s="24"/>
    </row>
    <row r="557" ht="26.25" customHeight="1" spans="1:14">
      <c r="A557" s="8"/>
      <c r="B557" s="8"/>
      <c r="C557" s="8"/>
      <c r="D557" s="22"/>
      <c r="E557" s="8"/>
      <c r="F557" s="8"/>
      <c r="G557" s="8" t="s">
        <v>513</v>
      </c>
      <c r="H557" s="8" t="s">
        <v>1258</v>
      </c>
      <c r="I557" s="8" t="s">
        <v>506</v>
      </c>
      <c r="J557" s="8"/>
      <c r="K557" s="8" t="s">
        <v>926</v>
      </c>
      <c r="L557" s="8"/>
      <c r="M557" s="8" t="s">
        <v>520</v>
      </c>
      <c r="N557" s="24"/>
    </row>
    <row r="558" ht="26.25" customHeight="1" spans="1:14">
      <c r="A558" s="8"/>
      <c r="B558" s="8"/>
      <c r="C558" s="8"/>
      <c r="D558" s="22"/>
      <c r="E558" s="8"/>
      <c r="F558" s="8" t="s">
        <v>516</v>
      </c>
      <c r="G558" s="8" t="s">
        <v>517</v>
      </c>
      <c r="H558" s="8" t="s">
        <v>1259</v>
      </c>
      <c r="I558" s="8" t="s">
        <v>483</v>
      </c>
      <c r="J558" s="8" t="s">
        <v>498</v>
      </c>
      <c r="K558" s="8" t="s">
        <v>519</v>
      </c>
      <c r="L558" s="8" t="s">
        <v>537</v>
      </c>
      <c r="M558" s="8" t="s">
        <v>520</v>
      </c>
      <c r="N558" s="24"/>
    </row>
    <row r="559" ht="26.25" customHeight="1" spans="1:14">
      <c r="A559" s="8" t="s">
        <v>429</v>
      </c>
      <c r="B559" s="8" t="s">
        <v>1238</v>
      </c>
      <c r="C559" s="8" t="s">
        <v>468</v>
      </c>
      <c r="D559" s="22">
        <v>200</v>
      </c>
      <c r="E559" s="8" t="s">
        <v>1260</v>
      </c>
      <c r="F559" s="8" t="s">
        <v>470</v>
      </c>
      <c r="G559" s="8" t="s">
        <v>471</v>
      </c>
      <c r="H559" s="8" t="s">
        <v>1261</v>
      </c>
      <c r="I559" s="8" t="s">
        <v>473</v>
      </c>
      <c r="J559" s="8" t="s">
        <v>474</v>
      </c>
      <c r="K559" s="8" t="s">
        <v>1262</v>
      </c>
      <c r="L559" s="8" t="s">
        <v>1263</v>
      </c>
      <c r="M559" s="8" t="s">
        <v>477</v>
      </c>
      <c r="N559" s="24"/>
    </row>
    <row r="560" ht="26.25" customHeight="1" spans="1:14">
      <c r="A560" s="8"/>
      <c r="B560" s="8"/>
      <c r="C560" s="8"/>
      <c r="D560" s="22"/>
      <c r="E560" s="8"/>
      <c r="F560" s="8"/>
      <c r="G560" s="8"/>
      <c r="H560" s="8" t="s">
        <v>1264</v>
      </c>
      <c r="I560" s="8" t="s">
        <v>473</v>
      </c>
      <c r="J560" s="8" t="s">
        <v>474</v>
      </c>
      <c r="K560" s="8" t="s">
        <v>574</v>
      </c>
      <c r="L560" s="8" t="s">
        <v>554</v>
      </c>
      <c r="M560" s="8" t="s">
        <v>477</v>
      </c>
      <c r="N560" s="24"/>
    </row>
    <row r="561" ht="26.25" customHeight="1" spans="1:14">
      <c r="A561" s="8"/>
      <c r="B561" s="8"/>
      <c r="C561" s="8"/>
      <c r="D561" s="22"/>
      <c r="E561" s="8"/>
      <c r="F561" s="8"/>
      <c r="G561" s="8" t="s">
        <v>481</v>
      </c>
      <c r="H561" s="8" t="s">
        <v>1265</v>
      </c>
      <c r="I561" s="8" t="s">
        <v>483</v>
      </c>
      <c r="J561" s="8" t="s">
        <v>484</v>
      </c>
      <c r="K561" s="8" t="s">
        <v>528</v>
      </c>
      <c r="L561" s="8" t="s">
        <v>493</v>
      </c>
      <c r="M561" s="8" t="s">
        <v>487</v>
      </c>
      <c r="N561" s="24"/>
    </row>
    <row r="562" ht="26.25" customHeight="1" spans="1:14">
      <c r="A562" s="8"/>
      <c r="B562" s="8"/>
      <c r="C562" s="8"/>
      <c r="D562" s="22"/>
      <c r="E562" s="8"/>
      <c r="F562" s="8"/>
      <c r="G562" s="8"/>
      <c r="H562" s="8" t="s">
        <v>1266</v>
      </c>
      <c r="I562" s="8" t="s">
        <v>483</v>
      </c>
      <c r="J562" s="8" t="s">
        <v>484</v>
      </c>
      <c r="K562" s="8" t="s">
        <v>1267</v>
      </c>
      <c r="L562" s="8" t="s">
        <v>554</v>
      </c>
      <c r="M562" s="8" t="s">
        <v>487</v>
      </c>
      <c r="N562" s="24"/>
    </row>
    <row r="563" ht="26.25" customHeight="1" spans="1:14">
      <c r="A563" s="8"/>
      <c r="B563" s="8"/>
      <c r="C563" s="8"/>
      <c r="D563" s="22"/>
      <c r="E563" s="8"/>
      <c r="F563" s="8"/>
      <c r="G563" s="8" t="s">
        <v>490</v>
      </c>
      <c r="H563" s="8" t="s">
        <v>1265</v>
      </c>
      <c r="I563" s="8" t="s">
        <v>483</v>
      </c>
      <c r="J563" s="8" t="s">
        <v>484</v>
      </c>
      <c r="K563" s="8" t="s">
        <v>528</v>
      </c>
      <c r="L563" s="8" t="s">
        <v>493</v>
      </c>
      <c r="M563" s="8" t="s">
        <v>477</v>
      </c>
      <c r="N563" s="24"/>
    </row>
    <row r="564" ht="26.25" customHeight="1" spans="1:14">
      <c r="A564" s="8"/>
      <c r="B564" s="8"/>
      <c r="C564" s="8"/>
      <c r="D564" s="22"/>
      <c r="E564" s="8"/>
      <c r="F564" s="8"/>
      <c r="G564" s="8"/>
      <c r="H564" s="8" t="s">
        <v>1268</v>
      </c>
      <c r="I564" s="8" t="s">
        <v>506</v>
      </c>
      <c r="J564" s="8"/>
      <c r="K564" s="8" t="s">
        <v>1268</v>
      </c>
      <c r="L564" s="8"/>
      <c r="M564" s="8" t="s">
        <v>477</v>
      </c>
      <c r="N564" s="24"/>
    </row>
    <row r="565" ht="26.25" customHeight="1" spans="1:14">
      <c r="A565" s="8"/>
      <c r="B565" s="8"/>
      <c r="C565" s="8"/>
      <c r="D565" s="22"/>
      <c r="E565" s="8"/>
      <c r="F565" s="8"/>
      <c r="G565" s="8" t="s">
        <v>496</v>
      </c>
      <c r="H565" s="8" t="s">
        <v>1269</v>
      </c>
      <c r="I565" s="8" t="s">
        <v>483</v>
      </c>
      <c r="J565" s="8" t="s">
        <v>498</v>
      </c>
      <c r="K565" s="8" t="s">
        <v>499</v>
      </c>
      <c r="L565" s="8" t="s">
        <v>537</v>
      </c>
      <c r="M565" s="8" t="s">
        <v>487</v>
      </c>
      <c r="N565" s="24"/>
    </row>
    <row r="566" ht="26.25" customHeight="1" spans="1:14">
      <c r="A566" s="8"/>
      <c r="B566" s="8"/>
      <c r="C566" s="8"/>
      <c r="D566" s="22"/>
      <c r="E566" s="8"/>
      <c r="F566" s="8"/>
      <c r="G566" s="8"/>
      <c r="H566" s="8" t="s">
        <v>1270</v>
      </c>
      <c r="I566" s="8" t="s">
        <v>483</v>
      </c>
      <c r="J566" s="8" t="s">
        <v>498</v>
      </c>
      <c r="K566" s="8" t="s">
        <v>519</v>
      </c>
      <c r="L566" s="8" t="s">
        <v>537</v>
      </c>
      <c r="M566" s="8" t="s">
        <v>487</v>
      </c>
      <c r="N566" s="24"/>
    </row>
    <row r="567" ht="26.25" customHeight="1" spans="1:14">
      <c r="A567" s="8"/>
      <c r="B567" s="8"/>
      <c r="C567" s="8"/>
      <c r="D567" s="22"/>
      <c r="E567" s="8"/>
      <c r="F567" s="8" t="s">
        <v>503</v>
      </c>
      <c r="G567" s="8" t="s">
        <v>504</v>
      </c>
      <c r="H567" s="8" t="s">
        <v>1271</v>
      </c>
      <c r="I567" s="8" t="s">
        <v>506</v>
      </c>
      <c r="J567" s="8"/>
      <c r="K567" s="8" t="s">
        <v>507</v>
      </c>
      <c r="L567" s="8"/>
      <c r="M567" s="8" t="s">
        <v>487</v>
      </c>
      <c r="N567" s="24"/>
    </row>
    <row r="568" ht="26.25" customHeight="1" spans="1:14">
      <c r="A568" s="8"/>
      <c r="B568" s="8"/>
      <c r="C568" s="8"/>
      <c r="D568" s="22"/>
      <c r="E568" s="8"/>
      <c r="F568" s="8"/>
      <c r="G568" s="8" t="s">
        <v>508</v>
      </c>
      <c r="H568" s="8" t="s">
        <v>1272</v>
      </c>
      <c r="I568" s="8" t="s">
        <v>506</v>
      </c>
      <c r="J568" s="8"/>
      <c r="K568" s="8" t="s">
        <v>507</v>
      </c>
      <c r="L568" s="8"/>
      <c r="M568" s="8" t="s">
        <v>487</v>
      </c>
      <c r="N568" s="24"/>
    </row>
    <row r="569" ht="26.25" customHeight="1" spans="1:14">
      <c r="A569" s="8"/>
      <c r="B569" s="8"/>
      <c r="C569" s="8"/>
      <c r="D569" s="22"/>
      <c r="E569" s="8"/>
      <c r="F569" s="8"/>
      <c r="G569" s="8" t="s">
        <v>511</v>
      </c>
      <c r="H569" s="8" t="s">
        <v>1273</v>
      </c>
      <c r="I569" s="8" t="s">
        <v>506</v>
      </c>
      <c r="J569" s="8"/>
      <c r="K569" s="8" t="s">
        <v>507</v>
      </c>
      <c r="L569" s="8"/>
      <c r="M569" s="8" t="s">
        <v>487</v>
      </c>
      <c r="N569" s="24"/>
    </row>
    <row r="570" ht="26.25" customHeight="1" spans="1:14">
      <c r="A570" s="8"/>
      <c r="B570" s="8"/>
      <c r="C570" s="8"/>
      <c r="D570" s="22"/>
      <c r="E570" s="8"/>
      <c r="F570" s="8"/>
      <c r="G570" s="8" t="s">
        <v>513</v>
      </c>
      <c r="H570" s="8" t="s">
        <v>1274</v>
      </c>
      <c r="I570" s="8" t="s">
        <v>506</v>
      </c>
      <c r="J570" s="8"/>
      <c r="K570" s="8" t="s">
        <v>507</v>
      </c>
      <c r="L570" s="8"/>
      <c r="M570" s="8" t="s">
        <v>487</v>
      </c>
      <c r="N570" s="24"/>
    </row>
    <row r="571" ht="26.25" customHeight="1" spans="1:14">
      <c r="A571" s="8"/>
      <c r="B571" s="8"/>
      <c r="C571" s="8"/>
      <c r="D571" s="22"/>
      <c r="E571" s="8"/>
      <c r="F571" s="8" t="s">
        <v>516</v>
      </c>
      <c r="G571" s="8" t="s">
        <v>517</v>
      </c>
      <c r="H571" s="8" t="s">
        <v>518</v>
      </c>
      <c r="I571" s="8" t="s">
        <v>483</v>
      </c>
      <c r="J571" s="8" t="s">
        <v>498</v>
      </c>
      <c r="K571" s="8" t="s">
        <v>499</v>
      </c>
      <c r="L571" s="8" t="s">
        <v>537</v>
      </c>
      <c r="M571" s="8" t="s">
        <v>520</v>
      </c>
      <c r="N571" s="24"/>
    </row>
    <row r="572" ht="26.25" customHeight="1" spans="1:14">
      <c r="A572" s="8" t="s">
        <v>431</v>
      </c>
      <c r="B572" s="8" t="s">
        <v>1238</v>
      </c>
      <c r="C572" s="8" t="s">
        <v>468</v>
      </c>
      <c r="D572" s="22">
        <v>45</v>
      </c>
      <c r="E572" s="8" t="s">
        <v>1275</v>
      </c>
      <c r="F572" s="8" t="s">
        <v>470</v>
      </c>
      <c r="G572" s="8" t="s">
        <v>471</v>
      </c>
      <c r="H572" s="8" t="s">
        <v>1276</v>
      </c>
      <c r="I572" s="8" t="s">
        <v>483</v>
      </c>
      <c r="J572" s="8" t="s">
        <v>484</v>
      </c>
      <c r="K572" s="8" t="s">
        <v>1277</v>
      </c>
      <c r="L572" s="8" t="s">
        <v>727</v>
      </c>
      <c r="M572" s="8" t="s">
        <v>492</v>
      </c>
      <c r="N572" s="24"/>
    </row>
    <row r="573" ht="26.25" customHeight="1" spans="1:14">
      <c r="A573" s="8"/>
      <c r="B573" s="8"/>
      <c r="C573" s="8"/>
      <c r="D573" s="22"/>
      <c r="E573" s="8"/>
      <c r="F573" s="8"/>
      <c r="G573" s="8"/>
      <c r="H573" s="8" t="s">
        <v>1278</v>
      </c>
      <c r="I573" s="8" t="s">
        <v>483</v>
      </c>
      <c r="J573" s="8" t="s">
        <v>484</v>
      </c>
      <c r="K573" s="8" t="s">
        <v>971</v>
      </c>
      <c r="L573" s="8" t="s">
        <v>727</v>
      </c>
      <c r="M573" s="8" t="s">
        <v>492</v>
      </c>
      <c r="N573" s="24"/>
    </row>
    <row r="574" ht="26.25" customHeight="1" spans="1:14">
      <c r="A574" s="8"/>
      <c r="B574" s="8"/>
      <c r="C574" s="8"/>
      <c r="D574" s="22"/>
      <c r="E574" s="8"/>
      <c r="F574" s="8"/>
      <c r="G574" s="8"/>
      <c r="H574" s="8" t="s">
        <v>1279</v>
      </c>
      <c r="I574" s="8" t="s">
        <v>483</v>
      </c>
      <c r="J574" s="8" t="s">
        <v>484</v>
      </c>
      <c r="K574" s="8" t="s">
        <v>528</v>
      </c>
      <c r="L574" s="8" t="s">
        <v>727</v>
      </c>
      <c r="M574" s="8" t="s">
        <v>552</v>
      </c>
      <c r="N574" s="24"/>
    </row>
    <row r="575" ht="26.25" customHeight="1" spans="1:14">
      <c r="A575" s="8"/>
      <c r="B575" s="8"/>
      <c r="C575" s="8"/>
      <c r="D575" s="22"/>
      <c r="E575" s="8"/>
      <c r="F575" s="8"/>
      <c r="G575" s="8" t="s">
        <v>481</v>
      </c>
      <c r="H575" s="8" t="s">
        <v>1280</v>
      </c>
      <c r="I575" s="8" t="s">
        <v>483</v>
      </c>
      <c r="J575" s="8" t="s">
        <v>484</v>
      </c>
      <c r="K575" s="8" t="s">
        <v>1281</v>
      </c>
      <c r="L575" s="8" t="s">
        <v>1282</v>
      </c>
      <c r="M575" s="8" t="s">
        <v>477</v>
      </c>
      <c r="N575" s="24"/>
    </row>
    <row r="576" ht="26.25" customHeight="1" spans="1:14">
      <c r="A576" s="8"/>
      <c r="B576" s="8"/>
      <c r="C576" s="8"/>
      <c r="D576" s="22"/>
      <c r="E576" s="8"/>
      <c r="F576" s="8"/>
      <c r="G576" s="8"/>
      <c r="H576" s="8" t="s">
        <v>1283</v>
      </c>
      <c r="I576" s="8" t="s">
        <v>483</v>
      </c>
      <c r="J576" s="8" t="s">
        <v>484</v>
      </c>
      <c r="K576" s="8" t="s">
        <v>1284</v>
      </c>
      <c r="L576" s="8" t="s">
        <v>1282</v>
      </c>
      <c r="M576" s="8" t="s">
        <v>477</v>
      </c>
      <c r="N576" s="24"/>
    </row>
    <row r="577" ht="26.25" customHeight="1" spans="1:14">
      <c r="A577" s="8"/>
      <c r="B577" s="8"/>
      <c r="C577" s="8"/>
      <c r="D577" s="22"/>
      <c r="E577" s="8"/>
      <c r="F577" s="8"/>
      <c r="G577" s="8"/>
      <c r="H577" s="8" t="s">
        <v>1285</v>
      </c>
      <c r="I577" s="8" t="s">
        <v>483</v>
      </c>
      <c r="J577" s="8" t="s">
        <v>484</v>
      </c>
      <c r="K577" s="8" t="s">
        <v>574</v>
      </c>
      <c r="L577" s="8" t="s">
        <v>1282</v>
      </c>
      <c r="M577" s="8" t="s">
        <v>477</v>
      </c>
      <c r="N577" s="24"/>
    </row>
    <row r="578" ht="26.25" customHeight="1" spans="1:14">
      <c r="A578" s="8"/>
      <c r="B578" s="8"/>
      <c r="C578" s="8"/>
      <c r="D578" s="22"/>
      <c r="E578" s="8"/>
      <c r="F578" s="8"/>
      <c r="G578" s="8" t="s">
        <v>490</v>
      </c>
      <c r="H578" s="8" t="s">
        <v>1286</v>
      </c>
      <c r="I578" s="8" t="s">
        <v>483</v>
      </c>
      <c r="J578" s="8" t="s">
        <v>484</v>
      </c>
      <c r="K578" s="8" t="s">
        <v>528</v>
      </c>
      <c r="L578" s="8" t="s">
        <v>493</v>
      </c>
      <c r="M578" s="8" t="s">
        <v>477</v>
      </c>
      <c r="N578" s="24"/>
    </row>
    <row r="579" ht="26.25" customHeight="1" spans="1:14">
      <c r="A579" s="8"/>
      <c r="B579" s="8"/>
      <c r="C579" s="8"/>
      <c r="D579" s="22"/>
      <c r="E579" s="8"/>
      <c r="F579" s="8"/>
      <c r="G579" s="8"/>
      <c r="H579" s="8" t="s">
        <v>1287</v>
      </c>
      <c r="I579" s="8" t="s">
        <v>483</v>
      </c>
      <c r="J579" s="8" t="s">
        <v>484</v>
      </c>
      <c r="K579" s="8" t="s">
        <v>520</v>
      </c>
      <c r="L579" s="8" t="s">
        <v>493</v>
      </c>
      <c r="M579" s="8" t="s">
        <v>477</v>
      </c>
      <c r="N579" s="24"/>
    </row>
    <row r="580" ht="26.25" customHeight="1" spans="1:14">
      <c r="A580" s="8"/>
      <c r="B580" s="8"/>
      <c r="C580" s="8"/>
      <c r="D580" s="22"/>
      <c r="E580" s="8"/>
      <c r="F580" s="8"/>
      <c r="G580" s="8" t="s">
        <v>496</v>
      </c>
      <c r="H580" s="8" t="s">
        <v>1288</v>
      </c>
      <c r="I580" s="8" t="s">
        <v>483</v>
      </c>
      <c r="J580" s="8" t="s">
        <v>498</v>
      </c>
      <c r="K580" s="8" t="s">
        <v>499</v>
      </c>
      <c r="L580" s="8" t="s">
        <v>500</v>
      </c>
      <c r="M580" s="8" t="s">
        <v>563</v>
      </c>
      <c r="N580" s="24"/>
    </row>
    <row r="581" ht="26.25" customHeight="1" spans="1:14">
      <c r="A581" s="8"/>
      <c r="B581" s="8"/>
      <c r="C581" s="8"/>
      <c r="D581" s="22"/>
      <c r="E581" s="8"/>
      <c r="F581" s="8"/>
      <c r="G581" s="8"/>
      <c r="H581" s="8" t="s">
        <v>1289</v>
      </c>
      <c r="I581" s="8" t="s">
        <v>483</v>
      </c>
      <c r="J581" s="8" t="s">
        <v>498</v>
      </c>
      <c r="K581" s="8" t="s">
        <v>499</v>
      </c>
      <c r="L581" s="8" t="s">
        <v>500</v>
      </c>
      <c r="M581" s="8" t="s">
        <v>561</v>
      </c>
      <c r="N581" s="24"/>
    </row>
    <row r="582" ht="26.25" customHeight="1" spans="1:14">
      <c r="A582" s="8"/>
      <c r="B582" s="8"/>
      <c r="C582" s="8"/>
      <c r="D582" s="22"/>
      <c r="E582" s="8"/>
      <c r="F582" s="8" t="s">
        <v>503</v>
      </c>
      <c r="G582" s="8" t="s">
        <v>504</v>
      </c>
      <c r="H582" s="8" t="s">
        <v>1290</v>
      </c>
      <c r="I582" s="8" t="s">
        <v>506</v>
      </c>
      <c r="J582" s="8"/>
      <c r="K582" s="8" t="s">
        <v>507</v>
      </c>
      <c r="L582" s="8"/>
      <c r="M582" s="8" t="s">
        <v>563</v>
      </c>
      <c r="N582" s="24"/>
    </row>
    <row r="583" ht="26.25" customHeight="1" spans="1:14">
      <c r="A583" s="8"/>
      <c r="B583" s="8"/>
      <c r="C583" s="8"/>
      <c r="D583" s="22"/>
      <c r="E583" s="8"/>
      <c r="F583" s="8"/>
      <c r="G583" s="8" t="s">
        <v>508</v>
      </c>
      <c r="H583" s="8" t="s">
        <v>1272</v>
      </c>
      <c r="I583" s="8" t="s">
        <v>506</v>
      </c>
      <c r="J583" s="8"/>
      <c r="K583" s="8" t="s">
        <v>1291</v>
      </c>
      <c r="L583" s="8"/>
      <c r="M583" s="8" t="s">
        <v>563</v>
      </c>
      <c r="N583" s="24"/>
    </row>
    <row r="584" ht="26.25" customHeight="1" spans="1:14">
      <c r="A584" s="8"/>
      <c r="B584" s="8"/>
      <c r="C584" s="8"/>
      <c r="D584" s="22"/>
      <c r="E584" s="8"/>
      <c r="F584" s="8"/>
      <c r="G584" s="8" t="s">
        <v>511</v>
      </c>
      <c r="H584" s="8" t="s">
        <v>856</v>
      </c>
      <c r="I584" s="8" t="s">
        <v>506</v>
      </c>
      <c r="J584" s="8"/>
      <c r="K584" s="8" t="s">
        <v>1292</v>
      </c>
      <c r="L584" s="8"/>
      <c r="M584" s="8" t="s">
        <v>563</v>
      </c>
      <c r="N584" s="24"/>
    </row>
    <row r="585" ht="26.25" customHeight="1" spans="1:14">
      <c r="A585" s="8"/>
      <c r="B585" s="8"/>
      <c r="C585" s="8"/>
      <c r="D585" s="22"/>
      <c r="E585" s="8"/>
      <c r="F585" s="8"/>
      <c r="G585" s="8" t="s">
        <v>513</v>
      </c>
      <c r="H585" s="8" t="s">
        <v>1293</v>
      </c>
      <c r="I585" s="8" t="s">
        <v>506</v>
      </c>
      <c r="J585" s="8"/>
      <c r="K585" s="8" t="s">
        <v>507</v>
      </c>
      <c r="L585" s="8"/>
      <c r="M585" s="8" t="s">
        <v>1053</v>
      </c>
      <c r="N585" s="24"/>
    </row>
    <row r="586" ht="26.25" customHeight="1" spans="1:14">
      <c r="A586" s="8"/>
      <c r="B586" s="8"/>
      <c r="C586" s="8"/>
      <c r="D586" s="22"/>
      <c r="E586" s="8"/>
      <c r="F586" s="8" t="s">
        <v>516</v>
      </c>
      <c r="G586" s="8" t="s">
        <v>517</v>
      </c>
      <c r="H586" s="8" t="s">
        <v>518</v>
      </c>
      <c r="I586" s="8" t="s">
        <v>483</v>
      </c>
      <c r="J586" s="8" t="s">
        <v>498</v>
      </c>
      <c r="K586" s="8" t="s">
        <v>499</v>
      </c>
      <c r="L586" s="8" t="s">
        <v>500</v>
      </c>
      <c r="M586" s="8" t="s">
        <v>520</v>
      </c>
      <c r="N586" s="24"/>
    </row>
    <row r="587" ht="26.25" customHeight="1" spans="1:14">
      <c r="A587" s="8" t="s">
        <v>433</v>
      </c>
      <c r="B587" s="8" t="s">
        <v>1238</v>
      </c>
      <c r="C587" s="8" t="s">
        <v>468</v>
      </c>
      <c r="D587" s="22">
        <v>589</v>
      </c>
      <c r="E587" s="8" t="s">
        <v>1294</v>
      </c>
      <c r="F587" s="8" t="s">
        <v>1002</v>
      </c>
      <c r="G587" s="8" t="s">
        <v>471</v>
      </c>
      <c r="H587" s="8" t="s">
        <v>1295</v>
      </c>
      <c r="I587" s="8" t="s">
        <v>473</v>
      </c>
      <c r="J587" s="8" t="s">
        <v>474</v>
      </c>
      <c r="K587" s="8" t="s">
        <v>1296</v>
      </c>
      <c r="L587" s="8" t="s">
        <v>524</v>
      </c>
      <c r="M587" s="8" t="s">
        <v>528</v>
      </c>
      <c r="N587" s="24"/>
    </row>
    <row r="588" ht="26.25" customHeight="1" spans="1:14">
      <c r="A588" s="8"/>
      <c r="B588" s="8"/>
      <c r="C588" s="8"/>
      <c r="D588" s="22"/>
      <c r="E588" s="8"/>
      <c r="F588" s="8"/>
      <c r="G588" s="8"/>
      <c r="H588" s="8" t="s">
        <v>1297</v>
      </c>
      <c r="I588" s="8" t="s">
        <v>473</v>
      </c>
      <c r="J588" s="8" t="s">
        <v>474</v>
      </c>
      <c r="K588" s="8" t="s">
        <v>1298</v>
      </c>
      <c r="L588" s="8" t="s">
        <v>524</v>
      </c>
      <c r="M588" s="8" t="s">
        <v>492</v>
      </c>
      <c r="N588" s="24"/>
    </row>
    <row r="589" ht="26.25" customHeight="1" spans="1:14">
      <c r="A589" s="8"/>
      <c r="B589" s="8"/>
      <c r="C589" s="8"/>
      <c r="D589" s="22"/>
      <c r="E589" s="8"/>
      <c r="F589" s="8"/>
      <c r="G589" s="8"/>
      <c r="H589" s="8" t="s">
        <v>1299</v>
      </c>
      <c r="I589" s="8" t="s">
        <v>473</v>
      </c>
      <c r="J589" s="8" t="s">
        <v>474</v>
      </c>
      <c r="K589" s="8" t="s">
        <v>1300</v>
      </c>
      <c r="L589" s="8" t="s">
        <v>524</v>
      </c>
      <c r="M589" s="8" t="s">
        <v>528</v>
      </c>
      <c r="N589" s="24"/>
    </row>
    <row r="590" ht="26.25" customHeight="1" spans="1:14">
      <c r="A590" s="8"/>
      <c r="B590" s="8"/>
      <c r="C590" s="8"/>
      <c r="D590" s="22"/>
      <c r="E590" s="8"/>
      <c r="F590" s="8"/>
      <c r="G590" s="8"/>
      <c r="H590" s="8" t="s">
        <v>1301</v>
      </c>
      <c r="I590" s="8" t="s">
        <v>473</v>
      </c>
      <c r="J590" s="8" t="s">
        <v>474</v>
      </c>
      <c r="K590" s="8" t="s">
        <v>1302</v>
      </c>
      <c r="L590" s="8" t="s">
        <v>524</v>
      </c>
      <c r="M590" s="8" t="s">
        <v>528</v>
      </c>
      <c r="N590" s="24"/>
    </row>
    <row r="591" ht="26.25" customHeight="1" spans="1:14">
      <c r="A591" s="8"/>
      <c r="B591" s="8"/>
      <c r="C591" s="8"/>
      <c r="D591" s="22"/>
      <c r="E591" s="8"/>
      <c r="F591" s="8"/>
      <c r="G591" s="8"/>
      <c r="H591" s="8" t="s">
        <v>1303</v>
      </c>
      <c r="I591" s="8" t="s">
        <v>473</v>
      </c>
      <c r="J591" s="8" t="s">
        <v>474</v>
      </c>
      <c r="K591" s="8" t="s">
        <v>1304</v>
      </c>
      <c r="L591" s="8" t="s">
        <v>524</v>
      </c>
      <c r="M591" s="8" t="s">
        <v>528</v>
      </c>
      <c r="N591" s="24"/>
    </row>
    <row r="592" ht="26.25" customHeight="1" spans="1:14">
      <c r="A592" s="8"/>
      <c r="B592" s="8"/>
      <c r="C592" s="8"/>
      <c r="D592" s="22"/>
      <c r="E592" s="8"/>
      <c r="F592" s="8"/>
      <c r="G592" s="8"/>
      <c r="H592" s="8" t="s">
        <v>1305</v>
      </c>
      <c r="I592" s="8" t="s">
        <v>473</v>
      </c>
      <c r="J592" s="8" t="s">
        <v>474</v>
      </c>
      <c r="K592" s="8" t="s">
        <v>1306</v>
      </c>
      <c r="L592" s="8" t="s">
        <v>524</v>
      </c>
      <c r="M592" s="8" t="s">
        <v>528</v>
      </c>
      <c r="N592" s="24"/>
    </row>
    <row r="593" ht="26.25" customHeight="1" spans="1:14">
      <c r="A593" s="8"/>
      <c r="B593" s="8"/>
      <c r="C593" s="8"/>
      <c r="D593" s="22"/>
      <c r="E593" s="8"/>
      <c r="F593" s="8"/>
      <c r="G593" s="8"/>
      <c r="H593" s="8" t="s">
        <v>1307</v>
      </c>
      <c r="I593" s="8" t="s">
        <v>473</v>
      </c>
      <c r="J593" s="8" t="s">
        <v>474</v>
      </c>
      <c r="K593" s="8" t="s">
        <v>1308</v>
      </c>
      <c r="L593" s="8" t="s">
        <v>524</v>
      </c>
      <c r="M593" s="8" t="s">
        <v>528</v>
      </c>
      <c r="N593" s="24"/>
    </row>
    <row r="594" ht="26.25" customHeight="1" spans="1:14">
      <c r="A594" s="8"/>
      <c r="B594" s="8"/>
      <c r="C594" s="8"/>
      <c r="D594" s="22"/>
      <c r="E594" s="8"/>
      <c r="F594" s="8"/>
      <c r="G594" s="8"/>
      <c r="H594" s="8" t="s">
        <v>1309</v>
      </c>
      <c r="I594" s="8" t="s">
        <v>473</v>
      </c>
      <c r="J594" s="8" t="s">
        <v>474</v>
      </c>
      <c r="K594" s="8" t="s">
        <v>1310</v>
      </c>
      <c r="L594" s="8" t="s">
        <v>524</v>
      </c>
      <c r="M594" s="8" t="s">
        <v>528</v>
      </c>
      <c r="N594" s="24"/>
    </row>
    <row r="595" ht="26.25" customHeight="1" spans="1:14">
      <c r="A595" s="8"/>
      <c r="B595" s="8"/>
      <c r="C595" s="8"/>
      <c r="D595" s="22"/>
      <c r="E595" s="8"/>
      <c r="F595" s="8"/>
      <c r="G595" s="8" t="s">
        <v>481</v>
      </c>
      <c r="H595" s="8" t="s">
        <v>1311</v>
      </c>
      <c r="I595" s="8" t="s">
        <v>483</v>
      </c>
      <c r="J595" s="8" t="s">
        <v>498</v>
      </c>
      <c r="K595" s="8" t="s">
        <v>756</v>
      </c>
      <c r="L595" s="8" t="s">
        <v>1312</v>
      </c>
      <c r="M595" s="8" t="s">
        <v>594</v>
      </c>
      <c r="N595" s="24"/>
    </row>
    <row r="596" ht="26.25" customHeight="1" spans="1:14">
      <c r="A596" s="8"/>
      <c r="B596" s="8"/>
      <c r="C596" s="8"/>
      <c r="D596" s="22"/>
      <c r="E596" s="8"/>
      <c r="F596" s="8"/>
      <c r="G596" s="8"/>
      <c r="H596" s="8" t="s">
        <v>1313</v>
      </c>
      <c r="I596" s="8" t="s">
        <v>483</v>
      </c>
      <c r="J596" s="8" t="s">
        <v>498</v>
      </c>
      <c r="K596" s="8" t="s">
        <v>1314</v>
      </c>
      <c r="L596" s="8" t="s">
        <v>1247</v>
      </c>
      <c r="M596" s="8" t="s">
        <v>492</v>
      </c>
      <c r="N596" s="24"/>
    </row>
    <row r="597" ht="26.25" customHeight="1" spans="1:14">
      <c r="A597" s="8"/>
      <c r="B597" s="8"/>
      <c r="C597" s="8"/>
      <c r="D597" s="22"/>
      <c r="E597" s="8"/>
      <c r="F597" s="8"/>
      <c r="G597" s="8"/>
      <c r="H597" s="8" t="s">
        <v>1315</v>
      </c>
      <c r="I597" s="8" t="s">
        <v>483</v>
      </c>
      <c r="J597" s="8" t="s">
        <v>498</v>
      </c>
      <c r="K597" s="8" t="s">
        <v>574</v>
      </c>
      <c r="L597" s="8" t="s">
        <v>1316</v>
      </c>
      <c r="M597" s="8" t="s">
        <v>492</v>
      </c>
      <c r="N597" s="24"/>
    </row>
    <row r="598" ht="26.25" customHeight="1" spans="1:14">
      <c r="A598" s="8"/>
      <c r="B598" s="8"/>
      <c r="C598" s="8"/>
      <c r="D598" s="22"/>
      <c r="E598" s="8"/>
      <c r="F598" s="8"/>
      <c r="G598" s="8"/>
      <c r="H598" s="8" t="s">
        <v>1317</v>
      </c>
      <c r="I598" s="8" t="s">
        <v>483</v>
      </c>
      <c r="J598" s="8" t="s">
        <v>498</v>
      </c>
      <c r="K598" s="8" t="s">
        <v>1053</v>
      </c>
      <c r="L598" s="8" t="s">
        <v>1146</v>
      </c>
      <c r="M598" s="8" t="s">
        <v>594</v>
      </c>
      <c r="N598" s="24"/>
    </row>
    <row r="599" ht="26.25" customHeight="1" spans="1:14">
      <c r="A599" s="8"/>
      <c r="B599" s="8"/>
      <c r="C599" s="8"/>
      <c r="D599" s="22"/>
      <c r="E599" s="8"/>
      <c r="F599" s="8"/>
      <c r="G599" s="8"/>
      <c r="H599" s="8" t="s">
        <v>1318</v>
      </c>
      <c r="I599" s="8" t="s">
        <v>483</v>
      </c>
      <c r="J599" s="8" t="s">
        <v>498</v>
      </c>
      <c r="K599" s="8" t="s">
        <v>541</v>
      </c>
      <c r="L599" s="8" t="s">
        <v>1319</v>
      </c>
      <c r="M599" s="8" t="s">
        <v>492</v>
      </c>
      <c r="N599" s="24"/>
    </row>
    <row r="600" ht="26.25" customHeight="1" spans="1:14">
      <c r="A600" s="8"/>
      <c r="B600" s="8"/>
      <c r="C600" s="8"/>
      <c r="D600" s="22"/>
      <c r="E600" s="8"/>
      <c r="F600" s="8"/>
      <c r="G600" s="8"/>
      <c r="H600" s="8" t="s">
        <v>1320</v>
      </c>
      <c r="I600" s="8" t="s">
        <v>483</v>
      </c>
      <c r="J600" s="8" t="s">
        <v>498</v>
      </c>
      <c r="K600" s="8" t="s">
        <v>1281</v>
      </c>
      <c r="L600" s="8" t="s">
        <v>1282</v>
      </c>
      <c r="M600" s="8" t="s">
        <v>594</v>
      </c>
      <c r="N600" s="24"/>
    </row>
    <row r="601" ht="26.25" customHeight="1" spans="1:14">
      <c r="A601" s="8"/>
      <c r="B601" s="8"/>
      <c r="C601" s="8"/>
      <c r="D601" s="22"/>
      <c r="E601" s="8"/>
      <c r="F601" s="8"/>
      <c r="G601" s="8" t="s">
        <v>490</v>
      </c>
      <c r="H601" s="8" t="s">
        <v>1321</v>
      </c>
      <c r="I601" s="8" t="s">
        <v>473</v>
      </c>
      <c r="J601" s="8" t="s">
        <v>474</v>
      </c>
      <c r="K601" s="8" t="s">
        <v>594</v>
      </c>
      <c r="L601" s="8" t="s">
        <v>672</v>
      </c>
      <c r="M601" s="8" t="s">
        <v>492</v>
      </c>
      <c r="N601" s="24"/>
    </row>
    <row r="602" ht="26.25" customHeight="1" spans="1:14">
      <c r="A602" s="8"/>
      <c r="B602" s="8"/>
      <c r="C602" s="8"/>
      <c r="D602" s="22"/>
      <c r="E602" s="8"/>
      <c r="F602" s="8"/>
      <c r="G602" s="8"/>
      <c r="H602" s="8" t="s">
        <v>1322</v>
      </c>
      <c r="I602" s="8" t="s">
        <v>473</v>
      </c>
      <c r="J602" s="8" t="s">
        <v>474</v>
      </c>
      <c r="K602" s="8" t="s">
        <v>552</v>
      </c>
      <c r="L602" s="8" t="s">
        <v>672</v>
      </c>
      <c r="M602" s="8" t="s">
        <v>594</v>
      </c>
      <c r="N602" s="24"/>
    </row>
    <row r="603" ht="26.25" customHeight="1" spans="1:14">
      <c r="A603" s="8"/>
      <c r="B603" s="8"/>
      <c r="C603" s="8"/>
      <c r="D603" s="22"/>
      <c r="E603" s="8"/>
      <c r="F603" s="8"/>
      <c r="G603" s="8"/>
      <c r="H603" s="8" t="s">
        <v>1323</v>
      </c>
      <c r="I603" s="8" t="s">
        <v>483</v>
      </c>
      <c r="J603" s="8" t="s">
        <v>498</v>
      </c>
      <c r="K603" s="8" t="s">
        <v>1061</v>
      </c>
      <c r="L603" s="8" t="s">
        <v>537</v>
      </c>
      <c r="M603" s="8" t="s">
        <v>492</v>
      </c>
      <c r="N603" s="24"/>
    </row>
    <row r="604" ht="26.25" customHeight="1" spans="1:14">
      <c r="A604" s="8"/>
      <c r="B604" s="8"/>
      <c r="C604" s="8"/>
      <c r="D604" s="22"/>
      <c r="E604" s="8"/>
      <c r="F604" s="8"/>
      <c r="G604" s="8"/>
      <c r="H604" s="8" t="s">
        <v>1324</v>
      </c>
      <c r="I604" s="8" t="s">
        <v>473</v>
      </c>
      <c r="J604" s="8" t="s">
        <v>474</v>
      </c>
      <c r="K604" s="8" t="s">
        <v>528</v>
      </c>
      <c r="L604" s="8" t="s">
        <v>672</v>
      </c>
      <c r="M604" s="8" t="s">
        <v>594</v>
      </c>
      <c r="N604" s="24"/>
    </row>
    <row r="605" ht="26.25" customHeight="1" spans="1:14">
      <c r="A605" s="8"/>
      <c r="B605" s="8"/>
      <c r="C605" s="8"/>
      <c r="D605" s="22"/>
      <c r="E605" s="8"/>
      <c r="F605" s="8"/>
      <c r="G605" s="8" t="s">
        <v>496</v>
      </c>
      <c r="H605" s="8" t="s">
        <v>1325</v>
      </c>
      <c r="I605" s="8" t="s">
        <v>483</v>
      </c>
      <c r="J605" s="8" t="s">
        <v>498</v>
      </c>
      <c r="K605" s="8" t="s">
        <v>1061</v>
      </c>
      <c r="L605" s="8" t="s">
        <v>537</v>
      </c>
      <c r="M605" s="8" t="s">
        <v>492</v>
      </c>
      <c r="N605" s="24"/>
    </row>
    <row r="606" ht="26.25" customHeight="1" spans="1:14">
      <c r="A606" s="8"/>
      <c r="B606" s="8"/>
      <c r="C606" s="8"/>
      <c r="D606" s="22"/>
      <c r="E606" s="8"/>
      <c r="F606" s="8"/>
      <c r="G606" s="8"/>
      <c r="H606" s="8" t="s">
        <v>1326</v>
      </c>
      <c r="I606" s="8" t="s">
        <v>483</v>
      </c>
      <c r="J606" s="8" t="s">
        <v>498</v>
      </c>
      <c r="K606" s="8" t="s">
        <v>1061</v>
      </c>
      <c r="L606" s="8" t="s">
        <v>537</v>
      </c>
      <c r="M606" s="8" t="s">
        <v>492</v>
      </c>
      <c r="N606" s="24"/>
    </row>
    <row r="607" ht="26.25" customHeight="1" spans="1:14">
      <c r="A607" s="8"/>
      <c r="B607" s="8"/>
      <c r="C607" s="8"/>
      <c r="D607" s="22"/>
      <c r="E607" s="8"/>
      <c r="F607" s="8"/>
      <c r="G607" s="8"/>
      <c r="H607" s="8" t="s">
        <v>1327</v>
      </c>
      <c r="I607" s="8" t="s">
        <v>483</v>
      </c>
      <c r="J607" s="8" t="s">
        <v>498</v>
      </c>
      <c r="K607" s="8" t="s">
        <v>1061</v>
      </c>
      <c r="L607" s="8" t="s">
        <v>537</v>
      </c>
      <c r="M607" s="8" t="s">
        <v>492</v>
      </c>
      <c r="N607" s="24"/>
    </row>
    <row r="608" ht="26.25" customHeight="1" spans="1:14">
      <c r="A608" s="8"/>
      <c r="B608" s="8"/>
      <c r="C608" s="8"/>
      <c r="D608" s="22"/>
      <c r="E608" s="8"/>
      <c r="F608" s="8"/>
      <c r="G608" s="8"/>
      <c r="H608" s="8" t="s">
        <v>1328</v>
      </c>
      <c r="I608" s="8" t="s">
        <v>483</v>
      </c>
      <c r="J608" s="8" t="s">
        <v>498</v>
      </c>
      <c r="K608" s="8" t="s">
        <v>1061</v>
      </c>
      <c r="L608" s="8" t="s">
        <v>537</v>
      </c>
      <c r="M608" s="8" t="s">
        <v>492</v>
      </c>
      <c r="N608" s="24"/>
    </row>
    <row r="609" ht="26.25" customHeight="1" spans="1:14">
      <c r="A609" s="8"/>
      <c r="B609" s="8"/>
      <c r="C609" s="8"/>
      <c r="D609" s="22"/>
      <c r="E609" s="8"/>
      <c r="F609" s="8"/>
      <c r="G609" s="8"/>
      <c r="H609" s="8" t="s">
        <v>1329</v>
      </c>
      <c r="I609" s="8" t="s">
        <v>483</v>
      </c>
      <c r="J609" s="8" t="s">
        <v>498</v>
      </c>
      <c r="K609" s="8" t="s">
        <v>1061</v>
      </c>
      <c r="L609" s="8" t="s">
        <v>537</v>
      </c>
      <c r="M609" s="8" t="s">
        <v>492</v>
      </c>
      <c r="N609" s="24"/>
    </row>
    <row r="610" ht="26.25" customHeight="1" spans="1:14">
      <c r="A610" s="8"/>
      <c r="B610" s="8"/>
      <c r="C610" s="8"/>
      <c r="D610" s="22"/>
      <c r="E610" s="8"/>
      <c r="F610" s="8" t="s">
        <v>1020</v>
      </c>
      <c r="G610" s="8" t="s">
        <v>504</v>
      </c>
      <c r="H610" s="8" t="s">
        <v>1330</v>
      </c>
      <c r="I610" s="8" t="s">
        <v>506</v>
      </c>
      <c r="J610" s="8"/>
      <c r="K610" s="8" t="s">
        <v>764</v>
      </c>
      <c r="L610" s="8"/>
      <c r="M610" s="8" t="s">
        <v>597</v>
      </c>
      <c r="N610" s="24"/>
    </row>
    <row r="611" ht="26.25" customHeight="1" spans="1:14">
      <c r="A611" s="8"/>
      <c r="B611" s="8"/>
      <c r="C611" s="8"/>
      <c r="D611" s="22"/>
      <c r="E611" s="8"/>
      <c r="F611" s="8"/>
      <c r="G611" s="8"/>
      <c r="H611" s="8" t="s">
        <v>1331</v>
      </c>
      <c r="I611" s="8" t="s">
        <v>483</v>
      </c>
      <c r="J611" s="8" t="s">
        <v>498</v>
      </c>
      <c r="K611" s="8" t="s">
        <v>492</v>
      </c>
      <c r="L611" s="8" t="s">
        <v>493</v>
      </c>
      <c r="M611" s="8" t="s">
        <v>597</v>
      </c>
      <c r="N611" s="24"/>
    </row>
    <row r="612" ht="26.25" customHeight="1" spans="1:14">
      <c r="A612" s="8"/>
      <c r="B612" s="8"/>
      <c r="C612" s="8"/>
      <c r="D612" s="22"/>
      <c r="E612" s="8"/>
      <c r="F612" s="8"/>
      <c r="G612" s="8" t="s">
        <v>511</v>
      </c>
      <c r="H612" s="8" t="s">
        <v>1332</v>
      </c>
      <c r="I612" s="8" t="s">
        <v>506</v>
      </c>
      <c r="J612" s="8"/>
      <c r="K612" s="8" t="s">
        <v>1333</v>
      </c>
      <c r="L612" s="8"/>
      <c r="M612" s="8" t="s">
        <v>597</v>
      </c>
      <c r="N612" s="24"/>
    </row>
    <row r="613" ht="26.25" customHeight="1" spans="1:14">
      <c r="A613" s="8"/>
      <c r="B613" s="8"/>
      <c r="C613" s="8"/>
      <c r="D613" s="22"/>
      <c r="E613" s="8"/>
      <c r="F613" s="8"/>
      <c r="G613" s="8"/>
      <c r="H613" s="8" t="s">
        <v>1334</v>
      </c>
      <c r="I613" s="8" t="s">
        <v>483</v>
      </c>
      <c r="J613" s="8" t="s">
        <v>498</v>
      </c>
      <c r="K613" s="8" t="s">
        <v>499</v>
      </c>
      <c r="L613" s="8" t="s">
        <v>537</v>
      </c>
      <c r="M613" s="8" t="s">
        <v>597</v>
      </c>
      <c r="N613" s="24"/>
    </row>
    <row r="614" ht="26.25" customHeight="1" spans="1:14">
      <c r="A614" s="8"/>
      <c r="B614" s="8"/>
      <c r="C614" s="8"/>
      <c r="D614" s="22"/>
      <c r="E614" s="8"/>
      <c r="F614" s="8"/>
      <c r="G614" s="8"/>
      <c r="H614" s="8" t="s">
        <v>1335</v>
      </c>
      <c r="I614" s="8" t="s">
        <v>506</v>
      </c>
      <c r="J614" s="8"/>
      <c r="K614" s="8" t="s">
        <v>829</v>
      </c>
      <c r="L614" s="8"/>
      <c r="M614" s="8" t="s">
        <v>597</v>
      </c>
      <c r="N614" s="24"/>
    </row>
    <row r="615" ht="26.25" customHeight="1" spans="1:14">
      <c r="A615" s="8"/>
      <c r="B615" s="8"/>
      <c r="C615" s="8"/>
      <c r="D615" s="22"/>
      <c r="E615" s="8"/>
      <c r="F615" s="8" t="s">
        <v>1026</v>
      </c>
      <c r="G615" s="8" t="s">
        <v>517</v>
      </c>
      <c r="H615" s="8" t="s">
        <v>1336</v>
      </c>
      <c r="I615" s="8" t="s">
        <v>483</v>
      </c>
      <c r="J615" s="8" t="s">
        <v>498</v>
      </c>
      <c r="K615" s="8" t="s">
        <v>519</v>
      </c>
      <c r="L615" s="8" t="s">
        <v>537</v>
      </c>
      <c r="M615" s="8" t="s">
        <v>477</v>
      </c>
      <c r="N615" s="24"/>
    </row>
    <row r="616" ht="26.25" customHeight="1" spans="1:14">
      <c r="A616" s="8"/>
      <c r="B616" s="8"/>
      <c r="C616" s="8"/>
      <c r="D616" s="22"/>
      <c r="E616" s="8"/>
      <c r="F616" s="8"/>
      <c r="G616" s="8"/>
      <c r="H616" s="8" t="s">
        <v>1337</v>
      </c>
      <c r="I616" s="8" t="s">
        <v>483</v>
      </c>
      <c r="J616" s="8" t="s">
        <v>498</v>
      </c>
      <c r="K616" s="8" t="s">
        <v>519</v>
      </c>
      <c r="L616" s="8" t="s">
        <v>537</v>
      </c>
      <c r="M616" s="8" t="s">
        <v>477</v>
      </c>
      <c r="N616" s="24"/>
    </row>
    <row r="617" ht="26.25" customHeight="1" spans="1:14">
      <c r="A617" s="8" t="s">
        <v>435</v>
      </c>
      <c r="B617" s="8" t="s">
        <v>1238</v>
      </c>
      <c r="C617" s="8" t="s">
        <v>468</v>
      </c>
      <c r="D617" s="22">
        <v>84.28</v>
      </c>
      <c r="E617" s="8" t="s">
        <v>1338</v>
      </c>
      <c r="F617" s="8" t="s">
        <v>470</v>
      </c>
      <c r="G617" s="8" t="s">
        <v>471</v>
      </c>
      <c r="H617" s="8" t="s">
        <v>305</v>
      </c>
      <c r="I617" s="8" t="s">
        <v>483</v>
      </c>
      <c r="J617" s="8" t="s">
        <v>498</v>
      </c>
      <c r="K617" s="8" t="s">
        <v>1339</v>
      </c>
      <c r="L617" s="8" t="s">
        <v>1340</v>
      </c>
      <c r="M617" s="8" t="s">
        <v>477</v>
      </c>
      <c r="N617" s="24"/>
    </row>
    <row r="618" ht="26.25" customHeight="1" spans="1:14">
      <c r="A618" s="8"/>
      <c r="B618" s="8"/>
      <c r="C618" s="8"/>
      <c r="D618" s="22"/>
      <c r="E618" s="8"/>
      <c r="F618" s="8"/>
      <c r="G618" s="8"/>
      <c r="H618" s="8" t="s">
        <v>1341</v>
      </c>
      <c r="I618" s="8" t="s">
        <v>483</v>
      </c>
      <c r="J618" s="8" t="s">
        <v>498</v>
      </c>
      <c r="K618" s="8" t="s">
        <v>1342</v>
      </c>
      <c r="L618" s="8" t="s">
        <v>1340</v>
      </c>
      <c r="M618" s="8" t="s">
        <v>477</v>
      </c>
      <c r="N618" s="24"/>
    </row>
    <row r="619" ht="26.25" customHeight="1" spans="1:14">
      <c r="A619" s="8"/>
      <c r="B619" s="8"/>
      <c r="C619" s="8"/>
      <c r="D619" s="22"/>
      <c r="E619" s="8"/>
      <c r="F619" s="8"/>
      <c r="G619" s="8" t="s">
        <v>481</v>
      </c>
      <c r="H619" s="8" t="s">
        <v>1343</v>
      </c>
      <c r="I619" s="8" t="s">
        <v>483</v>
      </c>
      <c r="J619" s="8" t="s">
        <v>484</v>
      </c>
      <c r="K619" s="8" t="s">
        <v>563</v>
      </c>
      <c r="L619" s="8" t="s">
        <v>1247</v>
      </c>
      <c r="M619" s="8" t="s">
        <v>563</v>
      </c>
      <c r="N619" s="24"/>
    </row>
    <row r="620" ht="26.25" customHeight="1" spans="1:14">
      <c r="A620" s="8"/>
      <c r="B620" s="8"/>
      <c r="C620" s="8"/>
      <c r="D620" s="22"/>
      <c r="E620" s="8"/>
      <c r="F620" s="8"/>
      <c r="G620" s="8"/>
      <c r="H620" s="8" t="s">
        <v>1344</v>
      </c>
      <c r="I620" s="8" t="s">
        <v>483</v>
      </c>
      <c r="J620" s="8" t="s">
        <v>484</v>
      </c>
      <c r="K620" s="8" t="s">
        <v>563</v>
      </c>
      <c r="L620" s="8" t="s">
        <v>1247</v>
      </c>
      <c r="M620" s="8" t="s">
        <v>561</v>
      </c>
      <c r="N620" s="24"/>
    </row>
    <row r="621" ht="26.25" customHeight="1" spans="1:14">
      <c r="A621" s="8"/>
      <c r="B621" s="8"/>
      <c r="C621" s="8"/>
      <c r="D621" s="22"/>
      <c r="E621" s="8"/>
      <c r="F621" s="8"/>
      <c r="G621" s="8" t="s">
        <v>490</v>
      </c>
      <c r="H621" s="8" t="s">
        <v>1345</v>
      </c>
      <c r="I621" s="8" t="s">
        <v>483</v>
      </c>
      <c r="J621" s="8" t="s">
        <v>498</v>
      </c>
      <c r="K621" s="8" t="s">
        <v>499</v>
      </c>
      <c r="L621" s="8" t="s">
        <v>537</v>
      </c>
      <c r="M621" s="8" t="s">
        <v>477</v>
      </c>
      <c r="N621" s="24"/>
    </row>
    <row r="622" ht="26.25" customHeight="1" spans="1:14">
      <c r="A622" s="8"/>
      <c r="B622" s="8"/>
      <c r="C622" s="8"/>
      <c r="D622" s="22"/>
      <c r="E622" s="8"/>
      <c r="F622" s="8"/>
      <c r="G622" s="8"/>
      <c r="H622" s="8" t="s">
        <v>1346</v>
      </c>
      <c r="I622" s="8" t="s">
        <v>483</v>
      </c>
      <c r="J622" s="8" t="s">
        <v>498</v>
      </c>
      <c r="K622" s="8" t="s">
        <v>499</v>
      </c>
      <c r="L622" s="8" t="s">
        <v>537</v>
      </c>
      <c r="M622" s="8" t="s">
        <v>477</v>
      </c>
      <c r="N622" s="24"/>
    </row>
    <row r="623" ht="26.25" customHeight="1" spans="1:14">
      <c r="A623" s="8"/>
      <c r="B623" s="8"/>
      <c r="C623" s="8"/>
      <c r="D623" s="22"/>
      <c r="E623" s="8"/>
      <c r="F623" s="8"/>
      <c r="G623" s="8" t="s">
        <v>496</v>
      </c>
      <c r="H623" s="8" t="s">
        <v>1347</v>
      </c>
      <c r="I623" s="8" t="s">
        <v>483</v>
      </c>
      <c r="J623" s="8" t="s">
        <v>484</v>
      </c>
      <c r="K623" s="8" t="s">
        <v>502</v>
      </c>
      <c r="L623" s="8" t="s">
        <v>537</v>
      </c>
      <c r="M623" s="8" t="s">
        <v>563</v>
      </c>
      <c r="N623" s="24"/>
    </row>
    <row r="624" ht="26.25" customHeight="1" spans="1:14">
      <c r="A624" s="8"/>
      <c r="B624" s="8"/>
      <c r="C624" s="8"/>
      <c r="D624" s="22"/>
      <c r="E624" s="8"/>
      <c r="F624" s="8"/>
      <c r="G624" s="8"/>
      <c r="H624" s="8" t="s">
        <v>1348</v>
      </c>
      <c r="I624" s="8" t="s">
        <v>483</v>
      </c>
      <c r="J624" s="8" t="s">
        <v>484</v>
      </c>
      <c r="K624" s="8" t="s">
        <v>502</v>
      </c>
      <c r="L624" s="8" t="s">
        <v>537</v>
      </c>
      <c r="M624" s="8" t="s">
        <v>561</v>
      </c>
      <c r="N624" s="24"/>
    </row>
    <row r="625" ht="26.25" customHeight="1" spans="1:14">
      <c r="A625" s="8"/>
      <c r="B625" s="8"/>
      <c r="C625" s="8"/>
      <c r="D625" s="22"/>
      <c r="E625" s="8"/>
      <c r="F625" s="8" t="s">
        <v>503</v>
      </c>
      <c r="G625" s="8" t="s">
        <v>504</v>
      </c>
      <c r="H625" s="8" t="s">
        <v>1349</v>
      </c>
      <c r="I625" s="8" t="s">
        <v>483</v>
      </c>
      <c r="J625" s="8" t="s">
        <v>498</v>
      </c>
      <c r="K625" s="8" t="s">
        <v>551</v>
      </c>
      <c r="L625" s="8" t="s">
        <v>537</v>
      </c>
      <c r="M625" s="8" t="s">
        <v>477</v>
      </c>
      <c r="N625" s="24"/>
    </row>
    <row r="626" ht="26.25" customHeight="1" spans="1:14">
      <c r="A626" s="8"/>
      <c r="B626" s="8"/>
      <c r="C626" s="8"/>
      <c r="D626" s="22"/>
      <c r="E626" s="8"/>
      <c r="F626" s="8"/>
      <c r="G626" s="8" t="s">
        <v>508</v>
      </c>
      <c r="H626" s="8" t="s">
        <v>1350</v>
      </c>
      <c r="I626" s="8" t="s">
        <v>483</v>
      </c>
      <c r="J626" s="8" t="s">
        <v>498</v>
      </c>
      <c r="K626" s="8" t="s">
        <v>551</v>
      </c>
      <c r="L626" s="8" t="s">
        <v>537</v>
      </c>
      <c r="M626" s="8" t="s">
        <v>477</v>
      </c>
      <c r="N626" s="24"/>
    </row>
    <row r="627" ht="26.25" customHeight="1" spans="1:14">
      <c r="A627" s="8"/>
      <c r="B627" s="8"/>
      <c r="C627" s="8"/>
      <c r="D627" s="22"/>
      <c r="E627" s="8"/>
      <c r="F627" s="8"/>
      <c r="G627" s="8" t="s">
        <v>511</v>
      </c>
      <c r="H627" s="8" t="s">
        <v>1021</v>
      </c>
      <c r="I627" s="8" t="s">
        <v>483</v>
      </c>
      <c r="J627" s="8" t="s">
        <v>498</v>
      </c>
      <c r="K627" s="8" t="s">
        <v>551</v>
      </c>
      <c r="L627" s="8" t="s">
        <v>537</v>
      </c>
      <c r="M627" s="8" t="s">
        <v>520</v>
      </c>
      <c r="N627" s="24"/>
    </row>
    <row r="628" ht="26.25" customHeight="1" spans="1:14">
      <c r="A628" s="8"/>
      <c r="B628" s="8"/>
      <c r="C628" s="8"/>
      <c r="D628" s="22"/>
      <c r="E628" s="8"/>
      <c r="F628" s="8"/>
      <c r="G628" s="8" t="s">
        <v>513</v>
      </c>
      <c r="H628" s="8" t="s">
        <v>1351</v>
      </c>
      <c r="I628" s="8" t="s">
        <v>483</v>
      </c>
      <c r="J628" s="8" t="s">
        <v>498</v>
      </c>
      <c r="K628" s="8" t="s">
        <v>551</v>
      </c>
      <c r="L628" s="8" t="s">
        <v>537</v>
      </c>
      <c r="M628" s="8" t="s">
        <v>520</v>
      </c>
      <c r="N628" s="24"/>
    </row>
    <row r="629" ht="26.25" customHeight="1" spans="1:14">
      <c r="A629" s="8"/>
      <c r="B629" s="8"/>
      <c r="C629" s="8"/>
      <c r="D629" s="22"/>
      <c r="E629" s="8"/>
      <c r="F629" s="8" t="s">
        <v>516</v>
      </c>
      <c r="G629" s="8" t="s">
        <v>517</v>
      </c>
      <c r="H629" s="8" t="s">
        <v>1352</v>
      </c>
      <c r="I629" s="8" t="s">
        <v>483</v>
      </c>
      <c r="J629" s="8" t="s">
        <v>498</v>
      </c>
      <c r="K629" s="8" t="s">
        <v>499</v>
      </c>
      <c r="L629" s="8" t="s">
        <v>537</v>
      </c>
      <c r="M629" s="8" t="s">
        <v>520</v>
      </c>
      <c r="N629" s="24"/>
    </row>
    <row r="630" ht="26.25" customHeight="1" spans="1:14">
      <c r="A630" s="28" t="s">
        <v>422</v>
      </c>
      <c r="B630" s="28" t="s">
        <v>1238</v>
      </c>
      <c r="C630" s="28" t="s">
        <v>468</v>
      </c>
      <c r="D630" s="45">
        <v>2.186589</v>
      </c>
      <c r="E630" s="28" t="s">
        <v>1353</v>
      </c>
      <c r="F630" s="42" t="s">
        <v>1002</v>
      </c>
      <c r="G630" s="42" t="s">
        <v>481</v>
      </c>
      <c r="H630" s="43" t="s">
        <v>1248</v>
      </c>
      <c r="I630" s="39" t="s">
        <v>483</v>
      </c>
      <c r="J630" s="39" t="s">
        <v>484</v>
      </c>
      <c r="K630" s="39">
        <v>1</v>
      </c>
      <c r="L630" s="39" t="s">
        <v>1247</v>
      </c>
      <c r="M630" s="39" t="s">
        <v>563</v>
      </c>
      <c r="N630" s="24"/>
    </row>
    <row r="631" ht="26.25" customHeight="1" spans="1:14">
      <c r="A631" s="31"/>
      <c r="B631" s="31"/>
      <c r="C631" s="31"/>
      <c r="D631" s="46"/>
      <c r="E631" s="31"/>
      <c r="F631" s="42"/>
      <c r="G631" s="42" t="s">
        <v>481</v>
      </c>
      <c r="H631" s="43" t="s">
        <v>1245</v>
      </c>
      <c r="I631" s="39" t="s">
        <v>483</v>
      </c>
      <c r="J631" s="39" t="s">
        <v>484</v>
      </c>
      <c r="K631" s="39">
        <v>1</v>
      </c>
      <c r="L631" s="39" t="s">
        <v>1247</v>
      </c>
      <c r="M631" s="39" t="s">
        <v>561</v>
      </c>
      <c r="N631" s="24"/>
    </row>
    <row r="632" ht="26.25" customHeight="1" spans="1:14">
      <c r="A632" s="31"/>
      <c r="B632" s="31"/>
      <c r="C632" s="31"/>
      <c r="D632" s="46"/>
      <c r="E632" s="31"/>
      <c r="F632" s="42"/>
      <c r="G632" s="42" t="s">
        <v>496</v>
      </c>
      <c r="H632" s="43" t="s">
        <v>1251</v>
      </c>
      <c r="I632" s="39" t="s">
        <v>483</v>
      </c>
      <c r="J632" s="39" t="s">
        <v>498</v>
      </c>
      <c r="K632" s="39" t="s">
        <v>1061</v>
      </c>
      <c r="L632" s="39" t="s">
        <v>537</v>
      </c>
      <c r="M632" s="39" t="s">
        <v>563</v>
      </c>
      <c r="N632" s="24"/>
    </row>
    <row r="633" ht="26.25" customHeight="1" spans="1:14">
      <c r="A633" s="31"/>
      <c r="B633" s="31"/>
      <c r="C633" s="31"/>
      <c r="D633" s="46"/>
      <c r="E633" s="31"/>
      <c r="F633" s="42"/>
      <c r="G633" s="42" t="s">
        <v>496</v>
      </c>
      <c r="H633" s="43" t="s">
        <v>1252</v>
      </c>
      <c r="I633" s="39" t="s">
        <v>483</v>
      </c>
      <c r="J633" s="39" t="s">
        <v>498</v>
      </c>
      <c r="K633" s="39" t="s">
        <v>1061</v>
      </c>
      <c r="L633" s="39" t="s">
        <v>537</v>
      </c>
      <c r="M633" s="39" t="s">
        <v>561</v>
      </c>
      <c r="N633" s="24"/>
    </row>
    <row r="634" ht="26.25" customHeight="1" spans="1:14">
      <c r="A634" s="31"/>
      <c r="B634" s="31"/>
      <c r="C634" s="31"/>
      <c r="D634" s="46"/>
      <c r="E634" s="31"/>
      <c r="F634" s="42"/>
      <c r="G634" s="42" t="s">
        <v>490</v>
      </c>
      <c r="H634" s="43" t="s">
        <v>1249</v>
      </c>
      <c r="I634" s="39" t="s">
        <v>473</v>
      </c>
      <c r="J634" s="39" t="s">
        <v>474</v>
      </c>
      <c r="K634" s="39" t="s">
        <v>533</v>
      </c>
      <c r="L634" s="39" t="s">
        <v>534</v>
      </c>
      <c r="M634" s="39" t="s">
        <v>477</v>
      </c>
      <c r="N634" s="24"/>
    </row>
    <row r="635" ht="26.25" customHeight="1" spans="1:14">
      <c r="A635" s="31"/>
      <c r="B635" s="31"/>
      <c r="C635" s="31"/>
      <c r="D635" s="46"/>
      <c r="E635" s="31"/>
      <c r="F635" s="42"/>
      <c r="G635" s="42" t="s">
        <v>490</v>
      </c>
      <c r="H635" s="43" t="s">
        <v>1250</v>
      </c>
      <c r="I635" s="39" t="s">
        <v>473</v>
      </c>
      <c r="J635" s="39" t="s">
        <v>474</v>
      </c>
      <c r="K635" s="39" t="s">
        <v>533</v>
      </c>
      <c r="L635" s="39" t="s">
        <v>534</v>
      </c>
      <c r="M635" s="39" t="s">
        <v>477</v>
      </c>
      <c r="N635" s="24"/>
    </row>
    <row r="636" ht="26.25" customHeight="1" spans="1:14">
      <c r="A636" s="31"/>
      <c r="B636" s="31"/>
      <c r="C636" s="31"/>
      <c r="D636" s="46"/>
      <c r="E636" s="31"/>
      <c r="F636" s="42"/>
      <c r="G636" s="42" t="s">
        <v>471</v>
      </c>
      <c r="H636" s="43" t="s">
        <v>1240</v>
      </c>
      <c r="I636" s="39" t="s">
        <v>473</v>
      </c>
      <c r="J636" s="39" t="s">
        <v>474</v>
      </c>
      <c r="K636" s="39">
        <v>15546.89</v>
      </c>
      <c r="L636" s="39" t="s">
        <v>1242</v>
      </c>
      <c r="M636" s="39" t="s">
        <v>477</v>
      </c>
      <c r="N636" s="24"/>
    </row>
    <row r="637" ht="26.25" customHeight="1" spans="1:14">
      <c r="A637" s="31"/>
      <c r="B637" s="31"/>
      <c r="C637" s="31"/>
      <c r="D637" s="46"/>
      <c r="E637" s="31"/>
      <c r="F637" s="42"/>
      <c r="G637" s="42" t="s">
        <v>471</v>
      </c>
      <c r="H637" s="43" t="s">
        <v>1354</v>
      </c>
      <c r="I637" s="39" t="s">
        <v>473</v>
      </c>
      <c r="J637" s="39" t="s">
        <v>474</v>
      </c>
      <c r="K637" s="39">
        <v>6319</v>
      </c>
      <c r="L637" s="39" t="s">
        <v>1242</v>
      </c>
      <c r="M637" s="39" t="s">
        <v>477</v>
      </c>
      <c r="N637" s="24"/>
    </row>
    <row r="638" ht="26.25" customHeight="1" spans="1:14">
      <c r="A638" s="31"/>
      <c r="B638" s="31"/>
      <c r="C638" s="31"/>
      <c r="D638" s="46"/>
      <c r="E638" s="31"/>
      <c r="F638" s="42" t="s">
        <v>1020</v>
      </c>
      <c r="G638" s="42" t="s">
        <v>513</v>
      </c>
      <c r="H638" s="43" t="s">
        <v>1258</v>
      </c>
      <c r="I638" s="39" t="s">
        <v>506</v>
      </c>
      <c r="J638" s="39" t="s">
        <v>1004</v>
      </c>
      <c r="K638" s="39" t="s">
        <v>926</v>
      </c>
      <c r="L638" s="39" t="s">
        <v>1004</v>
      </c>
      <c r="M638" s="39" t="s">
        <v>520</v>
      </c>
      <c r="N638" s="24"/>
    </row>
    <row r="639" ht="26.25" customHeight="1" spans="1:14">
      <c r="A639" s="31"/>
      <c r="B639" s="31"/>
      <c r="C639" s="31"/>
      <c r="D639" s="46"/>
      <c r="E639" s="31"/>
      <c r="F639" s="42"/>
      <c r="G639" s="42" t="s">
        <v>511</v>
      </c>
      <c r="H639" s="43" t="s">
        <v>1256</v>
      </c>
      <c r="I639" s="39" t="s">
        <v>506</v>
      </c>
      <c r="J639" s="39" t="s">
        <v>1004</v>
      </c>
      <c r="K639" s="39" t="s">
        <v>1257</v>
      </c>
      <c r="L639" s="39" t="s">
        <v>1004</v>
      </c>
      <c r="M639" s="39" t="s">
        <v>520</v>
      </c>
      <c r="N639" s="24"/>
    </row>
    <row r="640" ht="26.25" customHeight="1" spans="1:14">
      <c r="A640" s="31"/>
      <c r="B640" s="31"/>
      <c r="C640" s="31"/>
      <c r="D640" s="46"/>
      <c r="E640" s="31"/>
      <c r="F640" s="42"/>
      <c r="G640" s="42" t="s">
        <v>508</v>
      </c>
      <c r="H640" s="43" t="s">
        <v>1255</v>
      </c>
      <c r="I640" s="39" t="s">
        <v>506</v>
      </c>
      <c r="J640" s="39" t="s">
        <v>1004</v>
      </c>
      <c r="K640" s="39" t="s">
        <v>926</v>
      </c>
      <c r="L640" s="39" t="s">
        <v>1004</v>
      </c>
      <c r="M640" s="39" t="s">
        <v>477</v>
      </c>
      <c r="N640" s="24"/>
    </row>
    <row r="641" ht="26.25" customHeight="1" spans="1:14">
      <c r="A641" s="31"/>
      <c r="B641" s="31"/>
      <c r="C641" s="31"/>
      <c r="D641" s="46"/>
      <c r="E641" s="31"/>
      <c r="F641" s="42"/>
      <c r="G641" s="42" t="s">
        <v>504</v>
      </c>
      <c r="H641" s="43" t="s">
        <v>1253</v>
      </c>
      <c r="I641" s="39" t="s">
        <v>506</v>
      </c>
      <c r="J641" s="39" t="s">
        <v>1004</v>
      </c>
      <c r="K641" s="39" t="s">
        <v>1254</v>
      </c>
      <c r="L641" s="39" t="s">
        <v>1004</v>
      </c>
      <c r="M641" s="39" t="s">
        <v>477</v>
      </c>
      <c r="N641" s="24"/>
    </row>
    <row r="642" ht="26.25" customHeight="1" spans="1:14">
      <c r="A642" s="32"/>
      <c r="B642" s="32"/>
      <c r="C642" s="32"/>
      <c r="D642" s="47"/>
      <c r="E642" s="32"/>
      <c r="F642" s="42" t="s">
        <v>1026</v>
      </c>
      <c r="G642" s="42" t="s">
        <v>517</v>
      </c>
      <c r="H642" s="43" t="s">
        <v>1259</v>
      </c>
      <c r="I642" s="39" t="s">
        <v>483</v>
      </c>
      <c r="J642" s="39" t="s">
        <v>498</v>
      </c>
      <c r="K642" s="39" t="s">
        <v>519</v>
      </c>
      <c r="L642" s="39" t="s">
        <v>537</v>
      </c>
      <c r="M642" s="39" t="s">
        <v>520</v>
      </c>
      <c r="N642" s="24"/>
    </row>
    <row r="643" ht="26.25" customHeight="1" spans="1:14">
      <c r="A643" s="28" t="s">
        <v>424</v>
      </c>
      <c r="B643" s="28" t="s">
        <v>1238</v>
      </c>
      <c r="C643" s="28" t="s">
        <v>468</v>
      </c>
      <c r="D643" s="45">
        <v>193</v>
      </c>
      <c r="E643" s="28" t="s">
        <v>1355</v>
      </c>
      <c r="F643" s="42" t="s">
        <v>1002</v>
      </c>
      <c r="G643" s="43" t="s">
        <v>481</v>
      </c>
      <c r="H643" s="43" t="s">
        <v>1356</v>
      </c>
      <c r="I643" s="39" t="s">
        <v>483</v>
      </c>
      <c r="J643" s="39" t="s">
        <v>498</v>
      </c>
      <c r="K643" s="39" t="s">
        <v>1281</v>
      </c>
      <c r="L643" s="39" t="s">
        <v>1282</v>
      </c>
      <c r="M643" s="39" t="s">
        <v>561</v>
      </c>
      <c r="N643" s="24"/>
    </row>
    <row r="644" ht="26.25" customHeight="1" spans="1:14">
      <c r="A644" s="31"/>
      <c r="B644" s="31"/>
      <c r="C644" s="31"/>
      <c r="D644" s="46"/>
      <c r="E644" s="31"/>
      <c r="F644" s="42"/>
      <c r="G644" s="43" t="s">
        <v>481</v>
      </c>
      <c r="H644" s="43" t="s">
        <v>1357</v>
      </c>
      <c r="I644" s="39" t="s">
        <v>483</v>
      </c>
      <c r="J644" s="39" t="s">
        <v>484</v>
      </c>
      <c r="K644" s="39" t="s">
        <v>597</v>
      </c>
      <c r="L644" s="39" t="s">
        <v>1358</v>
      </c>
      <c r="M644" s="39" t="s">
        <v>563</v>
      </c>
      <c r="N644" s="24"/>
    </row>
    <row r="645" ht="26.25" customHeight="1" spans="1:14">
      <c r="A645" s="31"/>
      <c r="B645" s="31"/>
      <c r="C645" s="31"/>
      <c r="D645" s="46"/>
      <c r="E645" s="31"/>
      <c r="F645" s="42"/>
      <c r="G645" s="43" t="s">
        <v>496</v>
      </c>
      <c r="H645" s="43" t="s">
        <v>1359</v>
      </c>
      <c r="I645" s="39" t="s">
        <v>483</v>
      </c>
      <c r="J645" s="39" t="s">
        <v>498</v>
      </c>
      <c r="K645" s="39" t="s">
        <v>1061</v>
      </c>
      <c r="L645" s="39" t="s">
        <v>537</v>
      </c>
      <c r="M645" s="39" t="s">
        <v>563</v>
      </c>
      <c r="N645" s="24"/>
    </row>
    <row r="646" ht="26.25" customHeight="1" spans="1:14">
      <c r="A646" s="31"/>
      <c r="B646" s="31"/>
      <c r="C646" s="31"/>
      <c r="D646" s="46"/>
      <c r="E646" s="31"/>
      <c r="F646" s="42"/>
      <c r="G646" s="43" t="s">
        <v>496</v>
      </c>
      <c r="H646" s="43" t="s">
        <v>1360</v>
      </c>
      <c r="I646" s="39" t="s">
        <v>483</v>
      </c>
      <c r="J646" s="39" t="s">
        <v>484</v>
      </c>
      <c r="K646" s="39" t="s">
        <v>502</v>
      </c>
      <c r="L646" s="39" t="s">
        <v>537</v>
      </c>
      <c r="M646" s="39" t="s">
        <v>561</v>
      </c>
      <c r="N646" s="24"/>
    </row>
    <row r="647" ht="26.25" customHeight="1" spans="1:14">
      <c r="A647" s="31"/>
      <c r="B647" s="31"/>
      <c r="C647" s="31"/>
      <c r="D647" s="46"/>
      <c r="E647" s="31"/>
      <c r="F647" s="42"/>
      <c r="G647" s="43" t="s">
        <v>490</v>
      </c>
      <c r="H647" s="43" t="s">
        <v>1361</v>
      </c>
      <c r="I647" s="39" t="s">
        <v>473</v>
      </c>
      <c r="J647" s="39" t="s">
        <v>474</v>
      </c>
      <c r="K647" s="39" t="s">
        <v>533</v>
      </c>
      <c r="L647" s="39" t="s">
        <v>534</v>
      </c>
      <c r="M647" s="39" t="s">
        <v>477</v>
      </c>
      <c r="N647" s="24"/>
    </row>
    <row r="648" ht="26.25" customHeight="1" spans="1:14">
      <c r="A648" s="31"/>
      <c r="B648" s="31"/>
      <c r="C648" s="31"/>
      <c r="D648" s="46"/>
      <c r="E648" s="31"/>
      <c r="F648" s="42"/>
      <c r="G648" s="43" t="s">
        <v>490</v>
      </c>
      <c r="H648" s="43" t="s">
        <v>1362</v>
      </c>
      <c r="I648" s="39" t="s">
        <v>473</v>
      </c>
      <c r="J648" s="39" t="s">
        <v>474</v>
      </c>
      <c r="K648" s="39" t="s">
        <v>533</v>
      </c>
      <c r="L648" s="39" t="s">
        <v>534</v>
      </c>
      <c r="M648" s="39" t="s">
        <v>477</v>
      </c>
      <c r="N648" s="24"/>
    </row>
    <row r="649" ht="26.25" customHeight="1" spans="1:14">
      <c r="A649" s="31"/>
      <c r="B649" s="31"/>
      <c r="C649" s="31"/>
      <c r="D649" s="46"/>
      <c r="E649" s="31"/>
      <c r="F649" s="42"/>
      <c r="G649" s="43" t="s">
        <v>471</v>
      </c>
      <c r="H649" s="43" t="s">
        <v>1363</v>
      </c>
      <c r="I649" s="39" t="s">
        <v>473</v>
      </c>
      <c r="J649" s="39" t="s">
        <v>1364</v>
      </c>
      <c r="K649" s="39">
        <v>105</v>
      </c>
      <c r="L649" s="39" t="s">
        <v>524</v>
      </c>
      <c r="M649" s="39" t="s">
        <v>477</v>
      </c>
      <c r="N649" s="24"/>
    </row>
    <row r="650" ht="26.25" customHeight="1" spans="1:14">
      <c r="A650" s="31"/>
      <c r="B650" s="31"/>
      <c r="C650" s="31"/>
      <c r="D650" s="46"/>
      <c r="E650" s="31"/>
      <c r="F650" s="42"/>
      <c r="G650" s="43" t="s">
        <v>471</v>
      </c>
      <c r="H650" s="43" t="s">
        <v>1365</v>
      </c>
      <c r="I650" s="39" t="s">
        <v>473</v>
      </c>
      <c r="J650" s="39" t="s">
        <v>1364</v>
      </c>
      <c r="K650" s="39">
        <v>88</v>
      </c>
      <c r="L650" s="39" t="s">
        <v>524</v>
      </c>
      <c r="M650" s="39" t="s">
        <v>477</v>
      </c>
      <c r="N650" s="24"/>
    </row>
    <row r="651" ht="26.25" customHeight="1" spans="1:14">
      <c r="A651" s="31"/>
      <c r="B651" s="31"/>
      <c r="C651" s="31"/>
      <c r="D651" s="46"/>
      <c r="E651" s="31"/>
      <c r="F651" s="42" t="s">
        <v>1020</v>
      </c>
      <c r="G651" s="43" t="s">
        <v>511</v>
      </c>
      <c r="H651" s="43" t="s">
        <v>1366</v>
      </c>
      <c r="I651" s="39" t="s">
        <v>506</v>
      </c>
      <c r="J651" s="39" t="s">
        <v>1004</v>
      </c>
      <c r="K651" s="39" t="s">
        <v>543</v>
      </c>
      <c r="L651" s="39" t="s">
        <v>1004</v>
      </c>
      <c r="M651" s="39" t="s">
        <v>520</v>
      </c>
      <c r="N651" s="24"/>
    </row>
    <row r="652" ht="26.25" customHeight="1" spans="1:14">
      <c r="A652" s="31"/>
      <c r="B652" s="31"/>
      <c r="C652" s="31"/>
      <c r="D652" s="46"/>
      <c r="E652" s="31"/>
      <c r="F652" s="42"/>
      <c r="G652" s="43" t="s">
        <v>511</v>
      </c>
      <c r="H652" s="43" t="s">
        <v>1367</v>
      </c>
      <c r="I652" s="39" t="s">
        <v>506</v>
      </c>
      <c r="J652" s="39" t="s">
        <v>1004</v>
      </c>
      <c r="K652" s="39" t="s">
        <v>653</v>
      </c>
      <c r="L652" s="39" t="s">
        <v>1004</v>
      </c>
      <c r="M652" s="39" t="s">
        <v>520</v>
      </c>
      <c r="N652" s="24"/>
    </row>
    <row r="653" ht="26.25" customHeight="1" spans="1:14">
      <c r="A653" s="31"/>
      <c r="B653" s="31"/>
      <c r="C653" s="31"/>
      <c r="D653" s="46"/>
      <c r="E653" s="31"/>
      <c r="F653" s="42"/>
      <c r="G653" s="43" t="s">
        <v>504</v>
      </c>
      <c r="H653" s="43" t="s">
        <v>1368</v>
      </c>
      <c r="I653" s="39" t="s">
        <v>506</v>
      </c>
      <c r="J653" s="39" t="s">
        <v>1004</v>
      </c>
      <c r="K653" s="39" t="s">
        <v>543</v>
      </c>
      <c r="L653" s="39" t="s">
        <v>1004</v>
      </c>
      <c r="M653" s="39" t="s">
        <v>520</v>
      </c>
      <c r="N653" s="24"/>
    </row>
    <row r="654" ht="26.25" customHeight="1" spans="1:14">
      <c r="A654" s="32"/>
      <c r="B654" s="32"/>
      <c r="C654" s="32"/>
      <c r="D654" s="47"/>
      <c r="E654" s="32"/>
      <c r="F654" s="42" t="s">
        <v>1026</v>
      </c>
      <c r="G654" s="43" t="s">
        <v>517</v>
      </c>
      <c r="H654" s="43" t="s">
        <v>1369</v>
      </c>
      <c r="I654" s="39" t="s">
        <v>483</v>
      </c>
      <c r="J654" s="39" t="s">
        <v>498</v>
      </c>
      <c r="K654" s="39" t="s">
        <v>519</v>
      </c>
      <c r="L654" s="39" t="s">
        <v>537</v>
      </c>
      <c r="M654" s="39" t="s">
        <v>520</v>
      </c>
      <c r="N654" s="24"/>
    </row>
    <row r="655" ht="26.25" customHeight="1" spans="1:14">
      <c r="A655" s="28" t="s">
        <v>426</v>
      </c>
      <c r="B655" s="28" t="s">
        <v>1238</v>
      </c>
      <c r="C655" s="28" t="s">
        <v>468</v>
      </c>
      <c r="D655" s="45">
        <v>347</v>
      </c>
      <c r="E655" s="28" t="s">
        <v>1370</v>
      </c>
      <c r="F655" s="42" t="s">
        <v>1002</v>
      </c>
      <c r="G655" s="42" t="s">
        <v>481</v>
      </c>
      <c r="H655" s="42" t="s">
        <v>1320</v>
      </c>
      <c r="I655" s="38" t="s">
        <v>483</v>
      </c>
      <c r="J655" s="38" t="s">
        <v>498</v>
      </c>
      <c r="K655" s="38" t="s">
        <v>1281</v>
      </c>
      <c r="L655" s="38" t="s">
        <v>1282</v>
      </c>
      <c r="M655" s="38" t="s">
        <v>477</v>
      </c>
      <c r="N655" s="24"/>
    </row>
    <row r="656" ht="26.25" customHeight="1" spans="1:14">
      <c r="A656" s="31"/>
      <c r="B656" s="31"/>
      <c r="C656" s="31"/>
      <c r="D656" s="46"/>
      <c r="E656" s="31"/>
      <c r="F656" s="42"/>
      <c r="G656" s="42" t="s">
        <v>481</v>
      </c>
      <c r="H656" s="42" t="s">
        <v>1313</v>
      </c>
      <c r="I656" s="38" t="s">
        <v>483</v>
      </c>
      <c r="J656" s="38" t="s">
        <v>498</v>
      </c>
      <c r="K656" s="38" t="s">
        <v>1314</v>
      </c>
      <c r="L656" s="38" t="s">
        <v>1247</v>
      </c>
      <c r="M656" s="38" t="s">
        <v>477</v>
      </c>
      <c r="N656" s="24"/>
    </row>
    <row r="657" ht="26.25" customHeight="1" spans="1:14">
      <c r="A657" s="31"/>
      <c r="B657" s="31"/>
      <c r="C657" s="31"/>
      <c r="D657" s="46"/>
      <c r="E657" s="31"/>
      <c r="F657" s="42"/>
      <c r="G657" s="42" t="s">
        <v>481</v>
      </c>
      <c r="H657" s="42" t="s">
        <v>1318</v>
      </c>
      <c r="I657" s="38" t="s">
        <v>483</v>
      </c>
      <c r="J657" s="38" t="s">
        <v>498</v>
      </c>
      <c r="K657" s="38" t="s">
        <v>541</v>
      </c>
      <c r="L657" s="38" t="s">
        <v>1050</v>
      </c>
      <c r="M657" s="38" t="s">
        <v>477</v>
      </c>
      <c r="N657" s="24"/>
    </row>
    <row r="658" ht="26.25" customHeight="1" spans="1:14">
      <c r="A658" s="31"/>
      <c r="B658" s="31"/>
      <c r="C658" s="31"/>
      <c r="D658" s="46"/>
      <c r="E658" s="31"/>
      <c r="F658" s="42"/>
      <c r="G658" s="42" t="s">
        <v>496</v>
      </c>
      <c r="H658" s="42" t="s">
        <v>1325</v>
      </c>
      <c r="I658" s="38" t="s">
        <v>483</v>
      </c>
      <c r="J658" s="38" t="s">
        <v>498</v>
      </c>
      <c r="K658" s="38" t="s">
        <v>545</v>
      </c>
      <c r="L658" s="38" t="s">
        <v>537</v>
      </c>
      <c r="M658" s="38" t="s">
        <v>561</v>
      </c>
      <c r="N658" s="24"/>
    </row>
    <row r="659" ht="26.25" customHeight="1" spans="1:14">
      <c r="A659" s="31"/>
      <c r="B659" s="31"/>
      <c r="C659" s="31"/>
      <c r="D659" s="46"/>
      <c r="E659" s="31"/>
      <c r="F659" s="42"/>
      <c r="G659" s="42" t="s">
        <v>496</v>
      </c>
      <c r="H659" s="42" t="s">
        <v>1328</v>
      </c>
      <c r="I659" s="38" t="s">
        <v>483</v>
      </c>
      <c r="J659" s="38" t="s">
        <v>498</v>
      </c>
      <c r="K659" s="38" t="s">
        <v>499</v>
      </c>
      <c r="L659" s="38" t="s">
        <v>537</v>
      </c>
      <c r="M659" s="38" t="s">
        <v>563</v>
      </c>
      <c r="N659" s="24"/>
    </row>
    <row r="660" ht="26.25" customHeight="1" spans="1:14">
      <c r="A660" s="31"/>
      <c r="B660" s="31"/>
      <c r="C660" s="31"/>
      <c r="D660" s="46"/>
      <c r="E660" s="31"/>
      <c r="F660" s="42"/>
      <c r="G660" s="42" t="s">
        <v>490</v>
      </c>
      <c r="H660" s="42" t="s">
        <v>1371</v>
      </c>
      <c r="I660" s="38" t="s">
        <v>473</v>
      </c>
      <c r="J660" s="38" t="s">
        <v>474</v>
      </c>
      <c r="K660" s="38" t="s">
        <v>552</v>
      </c>
      <c r="L660" s="38" t="s">
        <v>672</v>
      </c>
      <c r="M660" s="38" t="s">
        <v>477</v>
      </c>
      <c r="N660" s="24"/>
    </row>
    <row r="661" ht="26.25" customHeight="1" spans="1:14">
      <c r="A661" s="31"/>
      <c r="B661" s="31"/>
      <c r="C661" s="31"/>
      <c r="D661" s="46"/>
      <c r="E661" s="31"/>
      <c r="F661" s="42"/>
      <c r="G661" s="42" t="s">
        <v>490</v>
      </c>
      <c r="H661" s="42" t="s">
        <v>1372</v>
      </c>
      <c r="I661" s="38" t="s">
        <v>473</v>
      </c>
      <c r="J661" s="38" t="s">
        <v>474</v>
      </c>
      <c r="K661" s="38" t="s">
        <v>552</v>
      </c>
      <c r="L661" s="38" t="s">
        <v>672</v>
      </c>
      <c r="M661" s="38" t="s">
        <v>477</v>
      </c>
      <c r="N661" s="24"/>
    </row>
    <row r="662" ht="26.25" customHeight="1" spans="1:14">
      <c r="A662" s="31"/>
      <c r="B662" s="31"/>
      <c r="C662" s="31"/>
      <c r="D662" s="46"/>
      <c r="E662" s="31"/>
      <c r="F662" s="42"/>
      <c r="G662" s="42" t="s">
        <v>471</v>
      </c>
      <c r="H662" s="42" t="s">
        <v>929</v>
      </c>
      <c r="I662" s="38" t="s">
        <v>473</v>
      </c>
      <c r="J662" s="38" t="s">
        <v>474</v>
      </c>
      <c r="K662" s="38">
        <v>204.2</v>
      </c>
      <c r="L662" s="38" t="s">
        <v>524</v>
      </c>
      <c r="M662" s="38" t="s">
        <v>492</v>
      </c>
      <c r="N662" s="24"/>
    </row>
    <row r="663" ht="26.25" customHeight="1" spans="1:14">
      <c r="A663" s="31"/>
      <c r="B663" s="31"/>
      <c r="C663" s="31"/>
      <c r="D663" s="46"/>
      <c r="E663" s="31"/>
      <c r="F663" s="42"/>
      <c r="G663" s="42" t="s">
        <v>471</v>
      </c>
      <c r="H663" s="42" t="s">
        <v>1373</v>
      </c>
      <c r="I663" s="38" t="s">
        <v>473</v>
      </c>
      <c r="J663" s="38" t="s">
        <v>474</v>
      </c>
      <c r="K663" s="38">
        <v>14.94</v>
      </c>
      <c r="L663" s="38" t="s">
        <v>524</v>
      </c>
      <c r="M663" s="38" t="s">
        <v>492</v>
      </c>
      <c r="N663" s="24"/>
    </row>
    <row r="664" ht="26.25" customHeight="1" spans="1:14">
      <c r="A664" s="31"/>
      <c r="B664" s="31"/>
      <c r="C664" s="31"/>
      <c r="D664" s="46"/>
      <c r="E664" s="31"/>
      <c r="F664" s="42"/>
      <c r="G664" s="42" t="s">
        <v>471</v>
      </c>
      <c r="H664" s="42" t="s">
        <v>1374</v>
      </c>
      <c r="I664" s="38" t="s">
        <v>473</v>
      </c>
      <c r="J664" s="38" t="s">
        <v>474</v>
      </c>
      <c r="K664" s="38">
        <v>119.75</v>
      </c>
      <c r="L664" s="38" t="s">
        <v>524</v>
      </c>
      <c r="M664" s="38" t="s">
        <v>594</v>
      </c>
      <c r="N664" s="24"/>
    </row>
    <row r="665" ht="26.25" customHeight="1" spans="1:14">
      <c r="A665" s="31"/>
      <c r="B665" s="31"/>
      <c r="C665" s="31"/>
      <c r="D665" s="46"/>
      <c r="E665" s="31"/>
      <c r="F665" s="42"/>
      <c r="G665" s="42" t="s">
        <v>471</v>
      </c>
      <c r="H665" s="42" t="s">
        <v>1375</v>
      </c>
      <c r="I665" s="38" t="s">
        <v>473</v>
      </c>
      <c r="J665" s="38" t="s">
        <v>474</v>
      </c>
      <c r="K665" s="38">
        <v>8.11</v>
      </c>
      <c r="L665" s="38" t="s">
        <v>524</v>
      </c>
      <c r="M665" s="38" t="s">
        <v>594</v>
      </c>
      <c r="N665" s="24"/>
    </row>
    <row r="666" ht="26.25" customHeight="1" spans="1:14">
      <c r="A666" s="31"/>
      <c r="B666" s="31"/>
      <c r="C666" s="31"/>
      <c r="D666" s="46"/>
      <c r="E666" s="31"/>
      <c r="F666" s="42" t="s">
        <v>1020</v>
      </c>
      <c r="G666" s="42" t="s">
        <v>511</v>
      </c>
      <c r="H666" s="42" t="s">
        <v>505</v>
      </c>
      <c r="I666" s="38" t="s">
        <v>506</v>
      </c>
      <c r="J666" s="38" t="s">
        <v>1004</v>
      </c>
      <c r="K666" s="38" t="s">
        <v>609</v>
      </c>
      <c r="L666" s="38" t="s">
        <v>1004</v>
      </c>
      <c r="M666" s="38" t="s">
        <v>520</v>
      </c>
      <c r="N666" s="24"/>
    </row>
    <row r="667" ht="26.25" customHeight="1" spans="1:14">
      <c r="A667" s="31"/>
      <c r="B667" s="31"/>
      <c r="C667" s="31"/>
      <c r="D667" s="46"/>
      <c r="E667" s="31"/>
      <c r="F667" s="42"/>
      <c r="G667" s="42" t="s">
        <v>511</v>
      </c>
      <c r="H667" s="42" t="s">
        <v>1376</v>
      </c>
      <c r="I667" s="38" t="s">
        <v>506</v>
      </c>
      <c r="J667" s="38" t="s">
        <v>1004</v>
      </c>
      <c r="K667" s="38" t="s">
        <v>829</v>
      </c>
      <c r="L667" s="38" t="s">
        <v>1004</v>
      </c>
      <c r="M667" s="38" t="s">
        <v>520</v>
      </c>
      <c r="N667" s="24"/>
    </row>
    <row r="668" ht="26.25" customHeight="1" spans="1:14">
      <c r="A668" s="31"/>
      <c r="B668" s="31"/>
      <c r="C668" s="31"/>
      <c r="D668" s="46"/>
      <c r="E668" s="31"/>
      <c r="F668" s="42"/>
      <c r="G668" s="42" t="s">
        <v>504</v>
      </c>
      <c r="H668" s="42" t="s">
        <v>1377</v>
      </c>
      <c r="I668" s="38" t="s">
        <v>506</v>
      </c>
      <c r="J668" s="38" t="s">
        <v>1004</v>
      </c>
      <c r="K668" s="38" t="s">
        <v>764</v>
      </c>
      <c r="L668" s="38" t="s">
        <v>1004</v>
      </c>
      <c r="M668" s="38" t="s">
        <v>520</v>
      </c>
      <c r="N668" s="24"/>
    </row>
    <row r="669" ht="26.25" customHeight="1" spans="1:14">
      <c r="A669" s="32"/>
      <c r="B669" s="32"/>
      <c r="C669" s="32"/>
      <c r="D669" s="47"/>
      <c r="E669" s="32"/>
      <c r="F669" s="42" t="s">
        <v>1026</v>
      </c>
      <c r="G669" s="42" t="s">
        <v>517</v>
      </c>
      <c r="H669" s="42" t="s">
        <v>1336</v>
      </c>
      <c r="I669" s="38" t="s">
        <v>483</v>
      </c>
      <c r="J669" s="38" t="s">
        <v>498</v>
      </c>
      <c r="K669" s="38" t="s">
        <v>519</v>
      </c>
      <c r="L669" s="38" t="s">
        <v>537</v>
      </c>
      <c r="M669" s="38" t="s">
        <v>520</v>
      </c>
      <c r="N669" s="24"/>
    </row>
    <row r="670" ht="26.25" customHeight="1" spans="1:14">
      <c r="A670" s="8" t="s">
        <v>439</v>
      </c>
      <c r="B670" s="8" t="s">
        <v>1378</v>
      </c>
      <c r="C670" s="8" t="s">
        <v>468</v>
      </c>
      <c r="D670" s="22">
        <v>15</v>
      </c>
      <c r="E670" s="8" t="s">
        <v>1379</v>
      </c>
      <c r="F670" s="8" t="s">
        <v>470</v>
      </c>
      <c r="G670" s="8" t="s">
        <v>471</v>
      </c>
      <c r="H670" s="8" t="s">
        <v>1380</v>
      </c>
      <c r="I670" s="8" t="s">
        <v>473</v>
      </c>
      <c r="J670" s="8" t="s">
        <v>474</v>
      </c>
      <c r="K670" s="8" t="s">
        <v>541</v>
      </c>
      <c r="L670" s="8" t="s">
        <v>524</v>
      </c>
      <c r="M670" s="8" t="s">
        <v>477</v>
      </c>
      <c r="N670" s="24"/>
    </row>
    <row r="671" ht="26.25" customHeight="1" spans="1:14">
      <c r="A671" s="8"/>
      <c r="B671" s="8"/>
      <c r="C671" s="8"/>
      <c r="D671" s="22"/>
      <c r="E671" s="8"/>
      <c r="F671" s="8"/>
      <c r="G671" s="8"/>
      <c r="H671" s="8" t="s">
        <v>1381</v>
      </c>
      <c r="I671" s="8" t="s">
        <v>473</v>
      </c>
      <c r="J671" s="8" t="s">
        <v>474</v>
      </c>
      <c r="K671" s="8" t="s">
        <v>551</v>
      </c>
      <c r="L671" s="8" t="s">
        <v>1382</v>
      </c>
      <c r="M671" s="8" t="s">
        <v>477</v>
      </c>
      <c r="N671" s="24"/>
    </row>
    <row r="672" ht="26.25" customHeight="1" spans="1:14">
      <c r="A672" s="8"/>
      <c r="B672" s="8"/>
      <c r="C672" s="8"/>
      <c r="D672" s="22"/>
      <c r="E672" s="8"/>
      <c r="F672" s="8"/>
      <c r="G672" s="8" t="s">
        <v>481</v>
      </c>
      <c r="H672" s="8" t="s">
        <v>1383</v>
      </c>
      <c r="I672" s="8" t="s">
        <v>483</v>
      </c>
      <c r="J672" s="8" t="s">
        <v>498</v>
      </c>
      <c r="K672" s="8" t="s">
        <v>1079</v>
      </c>
      <c r="L672" s="8" t="s">
        <v>1384</v>
      </c>
      <c r="M672" s="8" t="s">
        <v>520</v>
      </c>
      <c r="N672" s="24"/>
    </row>
    <row r="673" ht="26.25" customHeight="1" spans="1:14">
      <c r="A673" s="8"/>
      <c r="B673" s="8"/>
      <c r="C673" s="8"/>
      <c r="D673" s="22"/>
      <c r="E673" s="8"/>
      <c r="F673" s="8"/>
      <c r="G673" s="8"/>
      <c r="H673" s="8" t="s">
        <v>1385</v>
      </c>
      <c r="I673" s="8" t="s">
        <v>483</v>
      </c>
      <c r="J673" s="8" t="s">
        <v>498</v>
      </c>
      <c r="K673" s="8" t="s">
        <v>1079</v>
      </c>
      <c r="L673" s="8" t="s">
        <v>1384</v>
      </c>
      <c r="M673" s="8" t="s">
        <v>477</v>
      </c>
      <c r="N673" s="24"/>
    </row>
    <row r="674" ht="26.25" customHeight="1" spans="1:14">
      <c r="A674" s="8"/>
      <c r="B674" s="8"/>
      <c r="C674" s="8"/>
      <c r="D674" s="22"/>
      <c r="E674" s="8"/>
      <c r="F674" s="8"/>
      <c r="G674" s="8" t="s">
        <v>490</v>
      </c>
      <c r="H674" s="8" t="s">
        <v>1386</v>
      </c>
      <c r="I674" s="8" t="s">
        <v>483</v>
      </c>
      <c r="J674" s="8" t="s">
        <v>498</v>
      </c>
      <c r="K674" s="8" t="s">
        <v>499</v>
      </c>
      <c r="L674" s="8" t="s">
        <v>537</v>
      </c>
      <c r="M674" s="8" t="s">
        <v>477</v>
      </c>
      <c r="N674" s="24"/>
    </row>
    <row r="675" ht="26.25" customHeight="1" spans="1:14">
      <c r="A675" s="8"/>
      <c r="B675" s="8"/>
      <c r="C675" s="8"/>
      <c r="D675" s="22"/>
      <c r="E675" s="8"/>
      <c r="F675" s="8"/>
      <c r="G675" s="8"/>
      <c r="H675" s="8" t="s">
        <v>1387</v>
      </c>
      <c r="I675" s="8" t="s">
        <v>483</v>
      </c>
      <c r="J675" s="8" t="s">
        <v>498</v>
      </c>
      <c r="K675" s="8" t="s">
        <v>499</v>
      </c>
      <c r="L675" s="8" t="s">
        <v>537</v>
      </c>
      <c r="M675" s="8" t="s">
        <v>477</v>
      </c>
      <c r="N675" s="24"/>
    </row>
    <row r="676" ht="26.25" customHeight="1" spans="1:14">
      <c r="A676" s="8"/>
      <c r="B676" s="8"/>
      <c r="C676" s="8"/>
      <c r="D676" s="22"/>
      <c r="E676" s="8"/>
      <c r="F676" s="8"/>
      <c r="G676" s="8" t="s">
        <v>496</v>
      </c>
      <c r="H676" s="8" t="s">
        <v>1388</v>
      </c>
      <c r="I676" s="8" t="s">
        <v>483</v>
      </c>
      <c r="J676" s="8" t="s">
        <v>498</v>
      </c>
      <c r="K676" s="8" t="s">
        <v>499</v>
      </c>
      <c r="L676" s="8" t="s">
        <v>537</v>
      </c>
      <c r="M676" s="8" t="s">
        <v>563</v>
      </c>
      <c r="N676" s="24"/>
    </row>
    <row r="677" ht="26.25" customHeight="1" spans="1:14">
      <c r="A677" s="8"/>
      <c r="B677" s="8"/>
      <c r="C677" s="8"/>
      <c r="D677" s="22"/>
      <c r="E677" s="8"/>
      <c r="F677" s="8"/>
      <c r="G677" s="8"/>
      <c r="H677" s="8" t="s">
        <v>1389</v>
      </c>
      <c r="I677" s="8" t="s">
        <v>483</v>
      </c>
      <c r="J677" s="8" t="s">
        <v>498</v>
      </c>
      <c r="K677" s="8" t="s">
        <v>499</v>
      </c>
      <c r="L677" s="8" t="s">
        <v>537</v>
      </c>
      <c r="M677" s="8" t="s">
        <v>561</v>
      </c>
      <c r="N677" s="24"/>
    </row>
    <row r="678" ht="26.25" customHeight="1" spans="1:14">
      <c r="A678" s="8"/>
      <c r="B678" s="8"/>
      <c r="C678" s="8"/>
      <c r="D678" s="22"/>
      <c r="E678" s="8"/>
      <c r="F678" s="8" t="s">
        <v>503</v>
      </c>
      <c r="G678" s="8" t="s">
        <v>504</v>
      </c>
      <c r="H678" s="8" t="s">
        <v>1390</v>
      </c>
      <c r="I678" s="8" t="s">
        <v>506</v>
      </c>
      <c r="J678" s="8"/>
      <c r="K678" s="8" t="s">
        <v>1391</v>
      </c>
      <c r="L678" s="8"/>
      <c r="M678" s="8" t="s">
        <v>541</v>
      </c>
      <c r="N678" s="24"/>
    </row>
    <row r="679" ht="26.25" customHeight="1" spans="1:14">
      <c r="A679" s="8"/>
      <c r="B679" s="8"/>
      <c r="C679" s="8"/>
      <c r="D679" s="22"/>
      <c r="E679" s="8"/>
      <c r="F679" s="8"/>
      <c r="G679" s="8" t="s">
        <v>511</v>
      </c>
      <c r="H679" s="8" t="s">
        <v>1392</v>
      </c>
      <c r="I679" s="8" t="s">
        <v>506</v>
      </c>
      <c r="J679" s="8"/>
      <c r="K679" s="8" t="s">
        <v>1393</v>
      </c>
      <c r="L679" s="8"/>
      <c r="M679" s="8" t="s">
        <v>541</v>
      </c>
      <c r="N679" s="24"/>
    </row>
    <row r="680" ht="26.25" customHeight="1" spans="1:14">
      <c r="A680" s="8"/>
      <c r="B680" s="8"/>
      <c r="C680" s="8"/>
      <c r="D680" s="22"/>
      <c r="E680" s="8"/>
      <c r="F680" s="8" t="s">
        <v>516</v>
      </c>
      <c r="G680" s="8" t="s">
        <v>517</v>
      </c>
      <c r="H680" s="8" t="s">
        <v>1394</v>
      </c>
      <c r="I680" s="8" t="s">
        <v>483</v>
      </c>
      <c r="J680" s="8" t="s">
        <v>498</v>
      </c>
      <c r="K680" s="8" t="s">
        <v>499</v>
      </c>
      <c r="L680" s="8" t="s">
        <v>537</v>
      </c>
      <c r="M680" s="8" t="s">
        <v>520</v>
      </c>
      <c r="N680" s="24"/>
    </row>
    <row r="681" ht="26.25" customHeight="1" spans="1:14">
      <c r="A681" s="8" t="s">
        <v>441</v>
      </c>
      <c r="B681" s="8" t="s">
        <v>1378</v>
      </c>
      <c r="C681" s="8" t="s">
        <v>468</v>
      </c>
      <c r="D681" s="22">
        <v>50</v>
      </c>
      <c r="E681" s="8" t="s">
        <v>1395</v>
      </c>
      <c r="F681" s="8" t="s">
        <v>470</v>
      </c>
      <c r="G681" s="8" t="s">
        <v>471</v>
      </c>
      <c r="H681" s="8" t="s">
        <v>1396</v>
      </c>
      <c r="I681" s="8" t="s">
        <v>483</v>
      </c>
      <c r="J681" s="8" t="s">
        <v>498</v>
      </c>
      <c r="K681" s="8" t="s">
        <v>499</v>
      </c>
      <c r="L681" s="8" t="s">
        <v>537</v>
      </c>
      <c r="M681" s="8" t="s">
        <v>477</v>
      </c>
      <c r="N681" s="24"/>
    </row>
    <row r="682" ht="26.25" customHeight="1" spans="1:14">
      <c r="A682" s="8"/>
      <c r="B682" s="8"/>
      <c r="C682" s="8"/>
      <c r="D682" s="22"/>
      <c r="E682" s="8"/>
      <c r="F682" s="8"/>
      <c r="G682" s="8"/>
      <c r="H682" s="8" t="s">
        <v>1397</v>
      </c>
      <c r="I682" s="8" t="s">
        <v>473</v>
      </c>
      <c r="J682" s="8" t="s">
        <v>474</v>
      </c>
      <c r="K682" s="8" t="s">
        <v>572</v>
      </c>
      <c r="L682" s="8" t="s">
        <v>524</v>
      </c>
      <c r="M682" s="8" t="s">
        <v>477</v>
      </c>
      <c r="N682" s="24"/>
    </row>
    <row r="683" ht="26.25" customHeight="1" spans="1:14">
      <c r="A683" s="8"/>
      <c r="B683" s="8"/>
      <c r="C683" s="8"/>
      <c r="D683" s="22"/>
      <c r="E683" s="8"/>
      <c r="F683" s="8"/>
      <c r="G683" s="8" t="s">
        <v>481</v>
      </c>
      <c r="H683" s="8" t="s">
        <v>1398</v>
      </c>
      <c r="I683" s="8" t="s">
        <v>483</v>
      </c>
      <c r="J683" s="8" t="s">
        <v>484</v>
      </c>
      <c r="K683" s="8" t="s">
        <v>528</v>
      </c>
      <c r="L683" s="8" t="s">
        <v>916</v>
      </c>
      <c r="M683" s="8" t="s">
        <v>563</v>
      </c>
      <c r="N683" s="24"/>
    </row>
    <row r="684" ht="26.25" customHeight="1" spans="1:14">
      <c r="A684" s="8"/>
      <c r="B684" s="8"/>
      <c r="C684" s="8"/>
      <c r="D684" s="22"/>
      <c r="E684" s="8"/>
      <c r="F684" s="8"/>
      <c r="G684" s="8"/>
      <c r="H684" s="8" t="s">
        <v>1399</v>
      </c>
      <c r="I684" s="8" t="s">
        <v>483</v>
      </c>
      <c r="J684" s="8" t="s">
        <v>484</v>
      </c>
      <c r="K684" s="8" t="s">
        <v>528</v>
      </c>
      <c r="L684" s="8" t="s">
        <v>916</v>
      </c>
      <c r="M684" s="8" t="s">
        <v>561</v>
      </c>
      <c r="N684" s="24"/>
    </row>
    <row r="685" ht="26.25" customHeight="1" spans="1:14">
      <c r="A685" s="8"/>
      <c r="B685" s="8"/>
      <c r="C685" s="8"/>
      <c r="D685" s="22"/>
      <c r="E685" s="8"/>
      <c r="F685" s="8"/>
      <c r="G685" s="8" t="s">
        <v>490</v>
      </c>
      <c r="H685" s="8" t="s">
        <v>1400</v>
      </c>
      <c r="I685" s="8" t="s">
        <v>483</v>
      </c>
      <c r="J685" s="8" t="s">
        <v>498</v>
      </c>
      <c r="K685" s="8" t="s">
        <v>545</v>
      </c>
      <c r="L685" s="8" t="s">
        <v>537</v>
      </c>
      <c r="M685" s="8" t="s">
        <v>477</v>
      </c>
      <c r="N685" s="24"/>
    </row>
    <row r="686" ht="26.25" customHeight="1" spans="1:14">
      <c r="A686" s="8"/>
      <c r="B686" s="8"/>
      <c r="C686" s="8"/>
      <c r="D686" s="22"/>
      <c r="E686" s="8"/>
      <c r="F686" s="8"/>
      <c r="G686" s="8"/>
      <c r="H686" s="8" t="s">
        <v>1401</v>
      </c>
      <c r="I686" s="8" t="s">
        <v>483</v>
      </c>
      <c r="J686" s="8" t="s">
        <v>484</v>
      </c>
      <c r="K686" s="8" t="s">
        <v>502</v>
      </c>
      <c r="L686" s="8" t="s">
        <v>537</v>
      </c>
      <c r="M686" s="8" t="s">
        <v>477</v>
      </c>
      <c r="N686" s="24"/>
    </row>
    <row r="687" ht="26.25" customHeight="1" spans="1:14">
      <c r="A687" s="8"/>
      <c r="B687" s="8"/>
      <c r="C687" s="8"/>
      <c r="D687" s="22"/>
      <c r="E687" s="8"/>
      <c r="F687" s="8"/>
      <c r="G687" s="8" t="s">
        <v>496</v>
      </c>
      <c r="H687" s="8" t="s">
        <v>1402</v>
      </c>
      <c r="I687" s="8" t="s">
        <v>483</v>
      </c>
      <c r="J687" s="8" t="s">
        <v>498</v>
      </c>
      <c r="K687" s="8" t="s">
        <v>499</v>
      </c>
      <c r="L687" s="8" t="s">
        <v>537</v>
      </c>
      <c r="M687" s="8" t="s">
        <v>561</v>
      </c>
      <c r="N687" s="24"/>
    </row>
    <row r="688" ht="26.25" customHeight="1" spans="1:14">
      <c r="A688" s="8"/>
      <c r="B688" s="8"/>
      <c r="C688" s="8"/>
      <c r="D688" s="22"/>
      <c r="E688" s="8"/>
      <c r="F688" s="8"/>
      <c r="G688" s="8"/>
      <c r="H688" s="8" t="s">
        <v>1403</v>
      </c>
      <c r="I688" s="8" t="s">
        <v>483</v>
      </c>
      <c r="J688" s="8" t="s">
        <v>484</v>
      </c>
      <c r="K688" s="8" t="s">
        <v>502</v>
      </c>
      <c r="L688" s="8" t="s">
        <v>537</v>
      </c>
      <c r="M688" s="8" t="s">
        <v>563</v>
      </c>
      <c r="N688" s="24"/>
    </row>
    <row r="689" ht="26.25" customHeight="1" spans="1:14">
      <c r="A689" s="8"/>
      <c r="B689" s="8"/>
      <c r="C689" s="8"/>
      <c r="D689" s="22"/>
      <c r="E689" s="8"/>
      <c r="F689" s="8" t="s">
        <v>503</v>
      </c>
      <c r="G689" s="8" t="s">
        <v>504</v>
      </c>
      <c r="H689" s="8" t="s">
        <v>1404</v>
      </c>
      <c r="I689" s="8" t="s">
        <v>506</v>
      </c>
      <c r="J689" s="8"/>
      <c r="K689" s="8" t="s">
        <v>540</v>
      </c>
      <c r="L689" s="8"/>
      <c r="M689" s="8" t="s">
        <v>541</v>
      </c>
      <c r="N689" s="24"/>
    </row>
    <row r="690" ht="26.25" customHeight="1" spans="1:14">
      <c r="A690" s="8"/>
      <c r="B690" s="8"/>
      <c r="C690" s="8"/>
      <c r="D690" s="22"/>
      <c r="E690" s="8"/>
      <c r="F690" s="8"/>
      <c r="G690" s="8" t="s">
        <v>511</v>
      </c>
      <c r="H690" s="8" t="s">
        <v>1405</v>
      </c>
      <c r="I690" s="8" t="s">
        <v>506</v>
      </c>
      <c r="J690" s="8"/>
      <c r="K690" s="8" t="s">
        <v>1406</v>
      </c>
      <c r="L690" s="8"/>
      <c r="M690" s="8" t="s">
        <v>541</v>
      </c>
      <c r="N690" s="24"/>
    </row>
    <row r="691" ht="26.25" customHeight="1" spans="1:14">
      <c r="A691" s="8"/>
      <c r="B691" s="8"/>
      <c r="C691" s="8"/>
      <c r="D691" s="22"/>
      <c r="E691" s="8"/>
      <c r="F691" s="8" t="s">
        <v>516</v>
      </c>
      <c r="G691" s="8" t="s">
        <v>517</v>
      </c>
      <c r="H691" s="8" t="s">
        <v>1027</v>
      </c>
      <c r="I691" s="8" t="s">
        <v>483</v>
      </c>
      <c r="J691" s="8" t="s">
        <v>498</v>
      </c>
      <c r="K691" s="8" t="s">
        <v>499</v>
      </c>
      <c r="L691" s="8" t="s">
        <v>537</v>
      </c>
      <c r="M691" s="8" t="s">
        <v>520</v>
      </c>
      <c r="N691" s="24"/>
    </row>
    <row r="692" ht="26.25" customHeight="1" spans="1:14">
      <c r="A692" s="8" t="s">
        <v>443</v>
      </c>
      <c r="B692" s="8" t="s">
        <v>1378</v>
      </c>
      <c r="C692" s="8" t="s">
        <v>468</v>
      </c>
      <c r="D692" s="22">
        <v>7</v>
      </c>
      <c r="E692" s="8" t="s">
        <v>1407</v>
      </c>
      <c r="F692" s="8" t="s">
        <v>470</v>
      </c>
      <c r="G692" s="8" t="s">
        <v>471</v>
      </c>
      <c r="H692" s="8" t="s">
        <v>1408</v>
      </c>
      <c r="I692" s="8" t="s">
        <v>473</v>
      </c>
      <c r="J692" s="8" t="s">
        <v>474</v>
      </c>
      <c r="K692" s="8" t="s">
        <v>1409</v>
      </c>
      <c r="L692" s="8" t="s">
        <v>524</v>
      </c>
      <c r="M692" s="8" t="s">
        <v>477</v>
      </c>
      <c r="N692" s="24"/>
    </row>
    <row r="693" ht="26.25" customHeight="1" spans="1:14">
      <c r="A693" s="8"/>
      <c r="B693" s="8"/>
      <c r="C693" s="8"/>
      <c r="D693" s="22"/>
      <c r="E693" s="8"/>
      <c r="F693" s="8"/>
      <c r="G693" s="8"/>
      <c r="H693" s="8" t="s">
        <v>1410</v>
      </c>
      <c r="I693" s="8" t="s">
        <v>483</v>
      </c>
      <c r="J693" s="8" t="s">
        <v>484</v>
      </c>
      <c r="K693" s="8" t="s">
        <v>502</v>
      </c>
      <c r="L693" s="8" t="s">
        <v>537</v>
      </c>
      <c r="M693" s="8" t="s">
        <v>477</v>
      </c>
      <c r="N693" s="24"/>
    </row>
    <row r="694" ht="26.25" customHeight="1" spans="1:14">
      <c r="A694" s="8"/>
      <c r="B694" s="8"/>
      <c r="C694" s="8"/>
      <c r="D694" s="22"/>
      <c r="E694" s="8"/>
      <c r="F694" s="8"/>
      <c r="G694" s="8" t="s">
        <v>481</v>
      </c>
      <c r="H694" s="8" t="s">
        <v>1411</v>
      </c>
      <c r="I694" s="8" t="s">
        <v>483</v>
      </c>
      <c r="J694" s="8" t="s">
        <v>484</v>
      </c>
      <c r="K694" s="8" t="s">
        <v>552</v>
      </c>
      <c r="L694" s="8" t="s">
        <v>916</v>
      </c>
      <c r="M694" s="8" t="s">
        <v>561</v>
      </c>
      <c r="N694" s="24"/>
    </row>
    <row r="695" ht="26.25" customHeight="1" spans="1:14">
      <c r="A695" s="8"/>
      <c r="B695" s="8"/>
      <c r="C695" s="8"/>
      <c r="D695" s="22"/>
      <c r="E695" s="8"/>
      <c r="F695" s="8"/>
      <c r="G695" s="8"/>
      <c r="H695" s="8" t="s">
        <v>1412</v>
      </c>
      <c r="I695" s="8" t="s">
        <v>483</v>
      </c>
      <c r="J695" s="8" t="s">
        <v>484</v>
      </c>
      <c r="K695" s="8" t="s">
        <v>502</v>
      </c>
      <c r="L695" s="8" t="s">
        <v>537</v>
      </c>
      <c r="M695" s="8" t="s">
        <v>563</v>
      </c>
      <c r="N695" s="24"/>
    </row>
    <row r="696" ht="26.25" customHeight="1" spans="1:14">
      <c r="A696" s="8"/>
      <c r="B696" s="8"/>
      <c r="C696" s="8"/>
      <c r="D696" s="22"/>
      <c r="E696" s="8"/>
      <c r="F696" s="8"/>
      <c r="G696" s="8" t="s">
        <v>490</v>
      </c>
      <c r="H696" s="8" t="s">
        <v>1413</v>
      </c>
      <c r="I696" s="8" t="s">
        <v>483</v>
      </c>
      <c r="J696" s="8" t="s">
        <v>498</v>
      </c>
      <c r="K696" s="8" t="s">
        <v>551</v>
      </c>
      <c r="L696" s="8" t="s">
        <v>537</v>
      </c>
      <c r="M696" s="8" t="s">
        <v>477</v>
      </c>
      <c r="N696" s="24"/>
    </row>
    <row r="697" ht="26.25" customHeight="1" spans="1:14">
      <c r="A697" s="8"/>
      <c r="B697" s="8"/>
      <c r="C697" s="8"/>
      <c r="D697" s="22"/>
      <c r="E697" s="8"/>
      <c r="F697" s="8"/>
      <c r="G697" s="8"/>
      <c r="H697" s="8" t="s">
        <v>1414</v>
      </c>
      <c r="I697" s="8" t="s">
        <v>483</v>
      </c>
      <c r="J697" s="8" t="s">
        <v>484</v>
      </c>
      <c r="K697" s="8" t="s">
        <v>502</v>
      </c>
      <c r="L697" s="8" t="s">
        <v>537</v>
      </c>
      <c r="M697" s="8" t="s">
        <v>477</v>
      </c>
      <c r="N697" s="24"/>
    </row>
    <row r="698" ht="26.25" customHeight="1" spans="1:14">
      <c r="A698" s="8"/>
      <c r="B698" s="8"/>
      <c r="C698" s="8"/>
      <c r="D698" s="22"/>
      <c r="E698" s="8"/>
      <c r="F698" s="8"/>
      <c r="G698" s="8" t="s">
        <v>496</v>
      </c>
      <c r="H698" s="8" t="s">
        <v>1415</v>
      </c>
      <c r="I698" s="8" t="s">
        <v>483</v>
      </c>
      <c r="J698" s="8" t="s">
        <v>484</v>
      </c>
      <c r="K698" s="8" t="s">
        <v>502</v>
      </c>
      <c r="L698" s="8" t="s">
        <v>537</v>
      </c>
      <c r="M698" s="8" t="s">
        <v>563</v>
      </c>
      <c r="N698" s="24"/>
    </row>
    <row r="699" ht="26.25" customHeight="1" spans="1:14">
      <c r="A699" s="8"/>
      <c r="B699" s="8"/>
      <c r="C699" s="8"/>
      <c r="D699" s="22"/>
      <c r="E699" s="8"/>
      <c r="F699" s="8"/>
      <c r="G699" s="8"/>
      <c r="H699" s="8" t="s">
        <v>1416</v>
      </c>
      <c r="I699" s="8" t="s">
        <v>483</v>
      </c>
      <c r="J699" s="8" t="s">
        <v>498</v>
      </c>
      <c r="K699" s="8" t="s">
        <v>1061</v>
      </c>
      <c r="L699" s="8" t="s">
        <v>537</v>
      </c>
      <c r="M699" s="8" t="s">
        <v>561</v>
      </c>
      <c r="N699" s="24"/>
    </row>
    <row r="700" ht="26.25" customHeight="1" spans="1:14">
      <c r="A700" s="8"/>
      <c r="B700" s="8"/>
      <c r="C700" s="8"/>
      <c r="D700" s="22"/>
      <c r="E700" s="8"/>
      <c r="F700" s="8" t="s">
        <v>503</v>
      </c>
      <c r="G700" s="8" t="s">
        <v>504</v>
      </c>
      <c r="H700" s="8" t="s">
        <v>1417</v>
      </c>
      <c r="I700" s="8" t="s">
        <v>506</v>
      </c>
      <c r="J700" s="8"/>
      <c r="K700" s="8" t="s">
        <v>1418</v>
      </c>
      <c r="L700" s="8"/>
      <c r="M700" s="8" t="s">
        <v>520</v>
      </c>
      <c r="N700" s="24"/>
    </row>
    <row r="701" ht="26.25" customHeight="1" spans="1:14">
      <c r="A701" s="8"/>
      <c r="B701" s="8"/>
      <c r="C701" s="8"/>
      <c r="D701" s="22"/>
      <c r="E701" s="8"/>
      <c r="F701" s="8"/>
      <c r="G701" s="8" t="s">
        <v>511</v>
      </c>
      <c r="H701" s="8" t="s">
        <v>1419</v>
      </c>
      <c r="I701" s="8" t="s">
        <v>506</v>
      </c>
      <c r="J701" s="8"/>
      <c r="K701" s="8" t="s">
        <v>937</v>
      </c>
      <c r="L701" s="8"/>
      <c r="M701" s="8" t="s">
        <v>520</v>
      </c>
      <c r="N701" s="24"/>
    </row>
    <row r="702" ht="26.25" customHeight="1" spans="1:14">
      <c r="A702" s="8"/>
      <c r="B702" s="8"/>
      <c r="C702" s="8"/>
      <c r="D702" s="22"/>
      <c r="E702" s="8"/>
      <c r="F702" s="8"/>
      <c r="G702" s="8" t="s">
        <v>513</v>
      </c>
      <c r="H702" s="8" t="s">
        <v>1420</v>
      </c>
      <c r="I702" s="8" t="s">
        <v>483</v>
      </c>
      <c r="J702" s="8" t="s">
        <v>1421</v>
      </c>
      <c r="K702" s="8" t="s">
        <v>548</v>
      </c>
      <c r="L702" s="8" t="s">
        <v>537</v>
      </c>
      <c r="M702" s="8" t="s">
        <v>520</v>
      </c>
      <c r="N702" s="24"/>
    </row>
    <row r="703" ht="26.25" customHeight="1" spans="1:14">
      <c r="A703" s="8"/>
      <c r="B703" s="8"/>
      <c r="C703" s="8"/>
      <c r="D703" s="22"/>
      <c r="E703" s="8"/>
      <c r="F703" s="8" t="s">
        <v>516</v>
      </c>
      <c r="G703" s="8" t="s">
        <v>517</v>
      </c>
      <c r="H703" s="8" t="s">
        <v>1422</v>
      </c>
      <c r="I703" s="8" t="s">
        <v>483</v>
      </c>
      <c r="J703" s="8" t="s">
        <v>498</v>
      </c>
      <c r="K703" s="8" t="s">
        <v>499</v>
      </c>
      <c r="L703" s="8" t="s">
        <v>537</v>
      </c>
      <c r="M703" s="8" t="s">
        <v>520</v>
      </c>
      <c r="N703" s="24"/>
    </row>
    <row r="704" ht="26.25" customHeight="1" spans="1:14">
      <c r="A704" s="8" t="s">
        <v>445</v>
      </c>
      <c r="B704" s="8" t="s">
        <v>1378</v>
      </c>
      <c r="C704" s="8" t="s">
        <v>468</v>
      </c>
      <c r="D704" s="22">
        <v>1617.21</v>
      </c>
      <c r="E704" s="8" t="s">
        <v>1423</v>
      </c>
      <c r="F704" s="8" t="s">
        <v>470</v>
      </c>
      <c r="G704" s="8" t="s">
        <v>471</v>
      </c>
      <c r="H704" s="8" t="s">
        <v>1397</v>
      </c>
      <c r="I704" s="8" t="s">
        <v>483</v>
      </c>
      <c r="J704" s="8" t="s">
        <v>498</v>
      </c>
      <c r="K704" s="8" t="s">
        <v>1424</v>
      </c>
      <c r="L704" s="8" t="s">
        <v>524</v>
      </c>
      <c r="M704" s="8" t="s">
        <v>477</v>
      </c>
      <c r="N704" s="24"/>
    </row>
    <row r="705" ht="26.25" customHeight="1" spans="1:14">
      <c r="A705" s="8"/>
      <c r="B705" s="8"/>
      <c r="C705" s="8"/>
      <c r="D705" s="22"/>
      <c r="E705" s="8"/>
      <c r="F705" s="8"/>
      <c r="G705" s="8"/>
      <c r="H705" s="8" t="s">
        <v>1425</v>
      </c>
      <c r="I705" s="8" t="s">
        <v>473</v>
      </c>
      <c r="J705" s="8" t="s">
        <v>474</v>
      </c>
      <c r="K705" s="8" t="s">
        <v>499</v>
      </c>
      <c r="L705" s="8" t="s">
        <v>537</v>
      </c>
      <c r="M705" s="8" t="s">
        <v>477</v>
      </c>
      <c r="N705" s="24"/>
    </row>
    <row r="706" ht="26.25" customHeight="1" spans="1:14">
      <c r="A706" s="8"/>
      <c r="B706" s="8"/>
      <c r="C706" s="8"/>
      <c r="D706" s="22"/>
      <c r="E706" s="8"/>
      <c r="F706" s="8"/>
      <c r="G706" s="8" t="s">
        <v>481</v>
      </c>
      <c r="H706" s="8" t="s">
        <v>1426</v>
      </c>
      <c r="I706" s="8" t="s">
        <v>483</v>
      </c>
      <c r="J706" s="8" t="s">
        <v>498</v>
      </c>
      <c r="K706" s="8" t="s">
        <v>552</v>
      </c>
      <c r="L706" s="8" t="s">
        <v>661</v>
      </c>
      <c r="M706" s="8" t="s">
        <v>561</v>
      </c>
      <c r="N706" s="24"/>
    </row>
    <row r="707" ht="26.25" customHeight="1" spans="1:14">
      <c r="A707" s="8"/>
      <c r="B707" s="8"/>
      <c r="C707" s="8"/>
      <c r="D707" s="22"/>
      <c r="E707" s="8"/>
      <c r="F707" s="8"/>
      <c r="G707" s="8"/>
      <c r="H707" s="8" t="s">
        <v>1427</v>
      </c>
      <c r="I707" s="8" t="s">
        <v>483</v>
      </c>
      <c r="J707" s="8" t="s">
        <v>498</v>
      </c>
      <c r="K707" s="8" t="s">
        <v>1428</v>
      </c>
      <c r="L707" s="8" t="s">
        <v>1429</v>
      </c>
      <c r="M707" s="8" t="s">
        <v>563</v>
      </c>
      <c r="N707" s="24"/>
    </row>
    <row r="708" ht="26.25" customHeight="1" spans="1:14">
      <c r="A708" s="8"/>
      <c r="B708" s="8"/>
      <c r="C708" s="8"/>
      <c r="D708" s="22"/>
      <c r="E708" s="8"/>
      <c r="F708" s="8"/>
      <c r="G708" s="8" t="s">
        <v>490</v>
      </c>
      <c r="H708" s="8" t="s">
        <v>1430</v>
      </c>
      <c r="I708" s="8" t="s">
        <v>483</v>
      </c>
      <c r="J708" s="8" t="s">
        <v>484</v>
      </c>
      <c r="K708" s="8" t="s">
        <v>502</v>
      </c>
      <c r="L708" s="8" t="s">
        <v>537</v>
      </c>
      <c r="M708" s="8" t="s">
        <v>477</v>
      </c>
      <c r="N708" s="24"/>
    </row>
    <row r="709" ht="26.25" customHeight="1" spans="1:14">
      <c r="A709" s="8"/>
      <c r="B709" s="8"/>
      <c r="C709" s="8"/>
      <c r="D709" s="22"/>
      <c r="E709" s="8"/>
      <c r="F709" s="8"/>
      <c r="G709" s="8"/>
      <c r="H709" s="8" t="s">
        <v>1431</v>
      </c>
      <c r="I709" s="8" t="s">
        <v>483</v>
      </c>
      <c r="J709" s="8" t="s">
        <v>498</v>
      </c>
      <c r="K709" s="8" t="s">
        <v>545</v>
      </c>
      <c r="L709" s="8" t="s">
        <v>537</v>
      </c>
      <c r="M709" s="8" t="s">
        <v>477</v>
      </c>
      <c r="N709" s="24"/>
    </row>
    <row r="710" ht="26.25" customHeight="1" spans="1:14">
      <c r="A710" s="8"/>
      <c r="B710" s="8"/>
      <c r="C710" s="8"/>
      <c r="D710" s="22"/>
      <c r="E710" s="8"/>
      <c r="F710" s="8"/>
      <c r="G710" s="8" t="s">
        <v>496</v>
      </c>
      <c r="H710" s="8" t="s">
        <v>1432</v>
      </c>
      <c r="I710" s="8" t="s">
        <v>483</v>
      </c>
      <c r="J710" s="8" t="s">
        <v>498</v>
      </c>
      <c r="K710" s="8" t="s">
        <v>502</v>
      </c>
      <c r="L710" s="8" t="s">
        <v>537</v>
      </c>
      <c r="M710" s="8" t="s">
        <v>563</v>
      </c>
      <c r="N710" s="24"/>
    </row>
    <row r="711" ht="26.25" customHeight="1" spans="1:14">
      <c r="A711" s="8"/>
      <c r="B711" s="8"/>
      <c r="C711" s="8"/>
      <c r="D711" s="22"/>
      <c r="E711" s="8"/>
      <c r="F711" s="8"/>
      <c r="G711" s="8"/>
      <c r="H711" s="8" t="s">
        <v>1433</v>
      </c>
      <c r="I711" s="8" t="s">
        <v>483</v>
      </c>
      <c r="J711" s="8" t="s">
        <v>484</v>
      </c>
      <c r="K711" s="8" t="s">
        <v>502</v>
      </c>
      <c r="L711" s="8" t="s">
        <v>537</v>
      </c>
      <c r="M711" s="8" t="s">
        <v>561</v>
      </c>
      <c r="N711" s="24"/>
    </row>
    <row r="712" ht="26.25" customHeight="1" spans="1:14">
      <c r="A712" s="8"/>
      <c r="B712" s="8"/>
      <c r="C712" s="8"/>
      <c r="D712" s="22"/>
      <c r="E712" s="8"/>
      <c r="F712" s="8" t="s">
        <v>503</v>
      </c>
      <c r="G712" s="8" t="s">
        <v>504</v>
      </c>
      <c r="H712" s="8" t="s">
        <v>1434</v>
      </c>
      <c r="I712" s="8" t="s">
        <v>483</v>
      </c>
      <c r="J712" s="8" t="s">
        <v>498</v>
      </c>
      <c r="K712" s="8" t="s">
        <v>502</v>
      </c>
      <c r="L712" s="8" t="s">
        <v>537</v>
      </c>
      <c r="M712" s="8" t="s">
        <v>520</v>
      </c>
      <c r="N712" s="24"/>
    </row>
    <row r="713" ht="26.25" customHeight="1" spans="1:14">
      <c r="A713" s="8"/>
      <c r="B713" s="8"/>
      <c r="C713" s="8"/>
      <c r="D713" s="22"/>
      <c r="E713" s="8"/>
      <c r="F713" s="8"/>
      <c r="G713" s="8" t="s">
        <v>511</v>
      </c>
      <c r="H713" s="8" t="s">
        <v>1435</v>
      </c>
      <c r="I713" s="8" t="s">
        <v>483</v>
      </c>
      <c r="J713" s="8" t="s">
        <v>1421</v>
      </c>
      <c r="K713" s="8" t="s">
        <v>502</v>
      </c>
      <c r="L713" s="8" t="s">
        <v>537</v>
      </c>
      <c r="M713" s="8" t="s">
        <v>520</v>
      </c>
      <c r="N713" s="24"/>
    </row>
    <row r="714" ht="26.25" customHeight="1" spans="1:14">
      <c r="A714" s="8"/>
      <c r="B714" s="8"/>
      <c r="C714" s="8"/>
      <c r="D714" s="22"/>
      <c r="E714" s="8"/>
      <c r="F714" s="8"/>
      <c r="G714" s="8" t="s">
        <v>513</v>
      </c>
      <c r="H714" s="8" t="s">
        <v>1436</v>
      </c>
      <c r="I714" s="8" t="s">
        <v>483</v>
      </c>
      <c r="J714" s="8" t="s">
        <v>498</v>
      </c>
      <c r="K714" s="8" t="s">
        <v>1428</v>
      </c>
      <c r="L714" s="8" t="s">
        <v>1429</v>
      </c>
      <c r="M714" s="8" t="s">
        <v>520</v>
      </c>
      <c r="N714" s="24"/>
    </row>
    <row r="715" ht="26.25" customHeight="1" spans="1:14">
      <c r="A715" s="8"/>
      <c r="B715" s="8"/>
      <c r="C715" s="8"/>
      <c r="D715" s="22"/>
      <c r="E715" s="8"/>
      <c r="F715" s="8" t="s">
        <v>516</v>
      </c>
      <c r="G715" s="8" t="s">
        <v>517</v>
      </c>
      <c r="H715" s="8" t="s">
        <v>1437</v>
      </c>
      <c r="I715" s="8" t="s">
        <v>483</v>
      </c>
      <c r="J715" s="8" t="s">
        <v>498</v>
      </c>
      <c r="K715" s="8" t="s">
        <v>499</v>
      </c>
      <c r="L715" s="8" t="s">
        <v>537</v>
      </c>
      <c r="M715" s="8" t="s">
        <v>520</v>
      </c>
      <c r="N715" s="24"/>
    </row>
    <row r="716" s="20" customFormat="1" ht="26.25" customHeight="1" spans="1:13">
      <c r="A716" s="48" t="s">
        <v>437</v>
      </c>
      <c r="B716" s="48" t="s">
        <v>1378</v>
      </c>
      <c r="C716" s="48" t="s">
        <v>468</v>
      </c>
      <c r="D716" s="49">
        <v>92</v>
      </c>
      <c r="E716" s="48" t="s">
        <v>1438</v>
      </c>
      <c r="F716" s="48" t="s">
        <v>1002</v>
      </c>
      <c r="G716" s="48" t="s">
        <v>471</v>
      </c>
      <c r="H716" s="48" t="s">
        <v>1396</v>
      </c>
      <c r="I716" s="48" t="s">
        <v>483</v>
      </c>
      <c r="J716" s="48" t="s">
        <v>498</v>
      </c>
      <c r="K716" s="48" t="s">
        <v>499</v>
      </c>
      <c r="L716" s="48" t="s">
        <v>537</v>
      </c>
      <c r="M716" s="48" t="s">
        <v>477</v>
      </c>
    </row>
    <row r="717" s="20" customFormat="1" ht="26.25" customHeight="1" spans="1:13">
      <c r="A717" s="48"/>
      <c r="B717" s="48"/>
      <c r="C717" s="48"/>
      <c r="D717" s="49"/>
      <c r="E717" s="48"/>
      <c r="F717" s="48"/>
      <c r="G717" s="48"/>
      <c r="H717" s="48" t="s">
        <v>1439</v>
      </c>
      <c r="I717" s="48" t="s">
        <v>473</v>
      </c>
      <c r="J717" s="48" t="s">
        <v>474</v>
      </c>
      <c r="K717" s="48">
        <v>92</v>
      </c>
      <c r="L717" s="48" t="s">
        <v>524</v>
      </c>
      <c r="M717" s="48" t="s">
        <v>477</v>
      </c>
    </row>
    <row r="718" s="20" customFormat="1" ht="26.25" customHeight="1" spans="1:13">
      <c r="A718" s="48"/>
      <c r="B718" s="48"/>
      <c r="C718" s="48"/>
      <c r="D718" s="49"/>
      <c r="E718" s="48"/>
      <c r="F718" s="48"/>
      <c r="G718" s="48" t="s">
        <v>481</v>
      </c>
      <c r="H718" s="48" t="s">
        <v>1440</v>
      </c>
      <c r="I718" s="48" t="s">
        <v>483</v>
      </c>
      <c r="J718" s="48" t="s">
        <v>484</v>
      </c>
      <c r="K718" s="48" t="s">
        <v>528</v>
      </c>
      <c r="L718" s="48" t="s">
        <v>916</v>
      </c>
      <c r="M718" s="48" t="s">
        <v>561</v>
      </c>
    </row>
    <row r="719" s="20" customFormat="1" ht="26.25" customHeight="1" spans="1:13">
      <c r="A719" s="48"/>
      <c r="B719" s="48"/>
      <c r="C719" s="48"/>
      <c r="D719" s="49"/>
      <c r="E719" s="48"/>
      <c r="F719" s="48"/>
      <c r="G719" s="48"/>
      <c r="H719" s="48" t="s">
        <v>1441</v>
      </c>
      <c r="I719" s="48" t="s">
        <v>483</v>
      </c>
      <c r="J719" s="48" t="s">
        <v>498</v>
      </c>
      <c r="K719" s="48" t="s">
        <v>528</v>
      </c>
      <c r="L719" s="48" t="s">
        <v>661</v>
      </c>
      <c r="M719" s="48" t="s">
        <v>563</v>
      </c>
    </row>
    <row r="720" s="20" customFormat="1" ht="26.25" customHeight="1" spans="1:13">
      <c r="A720" s="48"/>
      <c r="B720" s="48"/>
      <c r="C720" s="48"/>
      <c r="D720" s="49"/>
      <c r="E720" s="48"/>
      <c r="F720" s="48"/>
      <c r="G720" s="48" t="s">
        <v>490</v>
      </c>
      <c r="H720" s="48" t="s">
        <v>1442</v>
      </c>
      <c r="I720" s="48" t="s">
        <v>483</v>
      </c>
      <c r="J720" s="48" t="s">
        <v>484</v>
      </c>
      <c r="K720" s="48" t="s">
        <v>502</v>
      </c>
      <c r="L720" s="48" t="s">
        <v>537</v>
      </c>
      <c r="M720" s="48" t="s">
        <v>477</v>
      </c>
    </row>
    <row r="721" s="20" customFormat="1" ht="26.25" customHeight="1" spans="1:13">
      <c r="A721" s="48"/>
      <c r="B721" s="48"/>
      <c r="C721" s="48"/>
      <c r="D721" s="49"/>
      <c r="E721" s="48"/>
      <c r="F721" s="48"/>
      <c r="G721" s="48"/>
      <c r="H721" s="48" t="s">
        <v>1443</v>
      </c>
      <c r="I721" s="48" t="s">
        <v>473</v>
      </c>
      <c r="J721" s="48" t="s">
        <v>474</v>
      </c>
      <c r="K721" s="48" t="s">
        <v>528</v>
      </c>
      <c r="L721" s="48" t="s">
        <v>954</v>
      </c>
      <c r="M721" s="48" t="s">
        <v>477</v>
      </c>
    </row>
    <row r="722" s="20" customFormat="1" ht="26.25" customHeight="1" spans="1:13">
      <c r="A722" s="48"/>
      <c r="B722" s="48"/>
      <c r="C722" s="48"/>
      <c r="D722" s="49"/>
      <c r="E722" s="48"/>
      <c r="F722" s="48"/>
      <c r="G722" s="48" t="s">
        <v>496</v>
      </c>
      <c r="H722" s="48" t="s">
        <v>1402</v>
      </c>
      <c r="I722" s="48" t="s">
        <v>483</v>
      </c>
      <c r="J722" s="48" t="s">
        <v>498</v>
      </c>
      <c r="K722" s="48" t="s">
        <v>499</v>
      </c>
      <c r="L722" s="48" t="s">
        <v>537</v>
      </c>
      <c r="M722" s="48" t="s">
        <v>561</v>
      </c>
    </row>
    <row r="723" s="20" customFormat="1" ht="26.25" customHeight="1" spans="1:13">
      <c r="A723" s="48"/>
      <c r="B723" s="48"/>
      <c r="C723" s="48"/>
      <c r="D723" s="49"/>
      <c r="E723" s="48"/>
      <c r="F723" s="48"/>
      <c r="G723" s="48"/>
      <c r="H723" s="48" t="s">
        <v>1403</v>
      </c>
      <c r="I723" s="48" t="s">
        <v>483</v>
      </c>
      <c r="J723" s="48" t="s">
        <v>484</v>
      </c>
      <c r="K723" s="48" t="s">
        <v>502</v>
      </c>
      <c r="L723" s="48" t="s">
        <v>537</v>
      </c>
      <c r="M723" s="48" t="s">
        <v>563</v>
      </c>
    </row>
    <row r="724" s="20" customFormat="1" ht="26.25" customHeight="1" spans="1:13">
      <c r="A724" s="48"/>
      <c r="B724" s="48"/>
      <c r="C724" s="48"/>
      <c r="D724" s="49"/>
      <c r="E724" s="48"/>
      <c r="F724" s="48" t="s">
        <v>1020</v>
      </c>
      <c r="G724" s="48" t="s">
        <v>504</v>
      </c>
      <c r="H724" s="48" t="s">
        <v>1444</v>
      </c>
      <c r="I724" s="48" t="s">
        <v>506</v>
      </c>
      <c r="J724" s="48"/>
      <c r="K724" s="48" t="s">
        <v>1445</v>
      </c>
      <c r="L724" s="48"/>
      <c r="M724" s="48" t="s">
        <v>541</v>
      </c>
    </row>
    <row r="725" s="20" customFormat="1" ht="26.25" customHeight="1" spans="1:13">
      <c r="A725" s="48"/>
      <c r="B725" s="48"/>
      <c r="C725" s="48"/>
      <c r="D725" s="49"/>
      <c r="E725" s="48"/>
      <c r="F725" s="48"/>
      <c r="G725" s="48" t="s">
        <v>511</v>
      </c>
      <c r="H725" s="48" t="s">
        <v>1446</v>
      </c>
      <c r="I725" s="48" t="s">
        <v>506</v>
      </c>
      <c r="J725" s="48"/>
      <c r="K725" s="48" t="s">
        <v>1447</v>
      </c>
      <c r="L725" s="48"/>
      <c r="M725" s="48" t="s">
        <v>541</v>
      </c>
    </row>
    <row r="726" s="20" customFormat="1" ht="26.25" customHeight="1" spans="1:13">
      <c r="A726" s="48"/>
      <c r="B726" s="48"/>
      <c r="C726" s="48"/>
      <c r="D726" s="49"/>
      <c r="E726" s="48"/>
      <c r="F726" s="48" t="s">
        <v>1026</v>
      </c>
      <c r="G726" s="48" t="s">
        <v>517</v>
      </c>
      <c r="H726" s="48" t="s">
        <v>1448</v>
      </c>
      <c r="I726" s="48" t="s">
        <v>483</v>
      </c>
      <c r="J726" s="48" t="s">
        <v>498</v>
      </c>
      <c r="K726" s="48" t="s">
        <v>499</v>
      </c>
      <c r="L726" s="48" t="s">
        <v>537</v>
      </c>
      <c r="M726" s="48" t="s">
        <v>520</v>
      </c>
    </row>
    <row r="727" ht="26.25" customHeight="1" spans="1:14">
      <c r="A727" s="28" t="s">
        <v>448</v>
      </c>
      <c r="B727" s="28" t="s">
        <v>79</v>
      </c>
      <c r="C727" s="28" t="s">
        <v>468</v>
      </c>
      <c r="D727" s="45">
        <v>3</v>
      </c>
      <c r="E727" s="28" t="s">
        <v>1449</v>
      </c>
      <c r="F727" s="43" t="s">
        <v>470</v>
      </c>
      <c r="G727" s="43" t="s">
        <v>481</v>
      </c>
      <c r="H727" s="43" t="s">
        <v>1450</v>
      </c>
      <c r="I727" s="39" t="s">
        <v>483</v>
      </c>
      <c r="J727" s="39" t="s">
        <v>498</v>
      </c>
      <c r="K727" s="39" t="s">
        <v>528</v>
      </c>
      <c r="L727" s="39" t="s">
        <v>661</v>
      </c>
      <c r="M727" s="39" t="s">
        <v>477</v>
      </c>
      <c r="N727" s="24"/>
    </row>
    <row r="728" ht="26.25" customHeight="1" spans="1:14">
      <c r="A728" s="31"/>
      <c r="B728" s="31"/>
      <c r="C728" s="31"/>
      <c r="D728" s="46"/>
      <c r="E728" s="31"/>
      <c r="F728" s="43"/>
      <c r="G728" s="43" t="s">
        <v>481</v>
      </c>
      <c r="H728" s="43" t="s">
        <v>1451</v>
      </c>
      <c r="I728" s="39" t="s">
        <v>483</v>
      </c>
      <c r="J728" s="39" t="s">
        <v>498</v>
      </c>
      <c r="K728" s="39" t="s">
        <v>528</v>
      </c>
      <c r="L728" s="39" t="s">
        <v>554</v>
      </c>
      <c r="M728" s="39" t="s">
        <v>477</v>
      </c>
      <c r="N728" s="24"/>
    </row>
    <row r="729" ht="26.25" customHeight="1" spans="1:14">
      <c r="A729" s="31"/>
      <c r="B729" s="31"/>
      <c r="C729" s="31"/>
      <c r="D729" s="46"/>
      <c r="E729" s="31"/>
      <c r="F729" s="43"/>
      <c r="G729" s="43" t="s">
        <v>481</v>
      </c>
      <c r="H729" s="43" t="s">
        <v>1452</v>
      </c>
      <c r="I729" s="39" t="s">
        <v>483</v>
      </c>
      <c r="J729" s="39" t="s">
        <v>498</v>
      </c>
      <c r="K729" s="39" t="s">
        <v>528</v>
      </c>
      <c r="L729" s="39" t="s">
        <v>1453</v>
      </c>
      <c r="M729" s="39" t="s">
        <v>477</v>
      </c>
      <c r="N729" s="24"/>
    </row>
    <row r="730" ht="26.25" customHeight="1" spans="1:14">
      <c r="A730" s="31"/>
      <c r="B730" s="31"/>
      <c r="C730" s="31"/>
      <c r="D730" s="46"/>
      <c r="E730" s="31"/>
      <c r="F730" s="43"/>
      <c r="G730" s="43" t="s">
        <v>496</v>
      </c>
      <c r="H730" s="43" t="s">
        <v>1454</v>
      </c>
      <c r="I730" s="39" t="s">
        <v>506</v>
      </c>
      <c r="J730" s="39" t="s">
        <v>1004</v>
      </c>
      <c r="K730" s="39" t="s">
        <v>1455</v>
      </c>
      <c r="L730" s="39" t="s">
        <v>1004</v>
      </c>
      <c r="M730" s="39" t="s">
        <v>477</v>
      </c>
      <c r="N730" s="24"/>
    </row>
    <row r="731" ht="26.25" customHeight="1" spans="1:14">
      <c r="A731" s="31"/>
      <c r="B731" s="31"/>
      <c r="C731" s="31"/>
      <c r="D731" s="46"/>
      <c r="E731" s="31"/>
      <c r="F731" s="43"/>
      <c r="G731" s="43" t="s">
        <v>496</v>
      </c>
      <c r="H731" s="43" t="s">
        <v>1456</v>
      </c>
      <c r="I731" s="39" t="s">
        <v>506</v>
      </c>
      <c r="J731" s="39" t="s">
        <v>1004</v>
      </c>
      <c r="K731" s="39" t="s">
        <v>1457</v>
      </c>
      <c r="L731" s="39" t="s">
        <v>1004</v>
      </c>
      <c r="M731" s="39" t="s">
        <v>477</v>
      </c>
      <c r="N731" s="24"/>
    </row>
    <row r="732" ht="26.25" customHeight="1" spans="1:14">
      <c r="A732" s="31"/>
      <c r="B732" s="31"/>
      <c r="C732" s="31"/>
      <c r="D732" s="46"/>
      <c r="E732" s="31"/>
      <c r="F732" s="43"/>
      <c r="G732" s="43" t="s">
        <v>496</v>
      </c>
      <c r="H732" s="43" t="s">
        <v>1452</v>
      </c>
      <c r="I732" s="39" t="s">
        <v>506</v>
      </c>
      <c r="J732" s="39" t="s">
        <v>1004</v>
      </c>
      <c r="K732" s="39" t="s">
        <v>1458</v>
      </c>
      <c r="L732" s="39" t="s">
        <v>1004</v>
      </c>
      <c r="M732" s="39" t="s">
        <v>477</v>
      </c>
      <c r="N732" s="24"/>
    </row>
    <row r="733" ht="26.25" customHeight="1" spans="1:14">
      <c r="A733" s="31"/>
      <c r="B733" s="31"/>
      <c r="C733" s="31"/>
      <c r="D733" s="46"/>
      <c r="E733" s="31"/>
      <c r="F733" s="43"/>
      <c r="G733" s="43" t="s">
        <v>490</v>
      </c>
      <c r="H733" s="43" t="s">
        <v>1459</v>
      </c>
      <c r="I733" s="39" t="s">
        <v>506</v>
      </c>
      <c r="J733" s="39" t="s">
        <v>1004</v>
      </c>
      <c r="K733" s="39" t="s">
        <v>1460</v>
      </c>
      <c r="L733" s="39" t="s">
        <v>1004</v>
      </c>
      <c r="M733" s="39" t="s">
        <v>477</v>
      </c>
      <c r="N733" s="24"/>
    </row>
    <row r="734" ht="26.25" customHeight="1" spans="1:14">
      <c r="A734" s="31"/>
      <c r="B734" s="31"/>
      <c r="C734" s="31"/>
      <c r="D734" s="46"/>
      <c r="E734" s="31"/>
      <c r="F734" s="43"/>
      <c r="G734" s="43" t="s">
        <v>490</v>
      </c>
      <c r="H734" s="43" t="s">
        <v>1461</v>
      </c>
      <c r="I734" s="39" t="s">
        <v>473</v>
      </c>
      <c r="J734" s="39" t="s">
        <v>474</v>
      </c>
      <c r="K734" s="39" t="s">
        <v>594</v>
      </c>
      <c r="L734" s="39" t="s">
        <v>493</v>
      </c>
      <c r="M734" s="39" t="s">
        <v>477</v>
      </c>
      <c r="N734" s="24"/>
    </row>
    <row r="735" ht="26.25" customHeight="1" spans="1:14">
      <c r="A735" s="31"/>
      <c r="B735" s="31"/>
      <c r="C735" s="31"/>
      <c r="D735" s="46"/>
      <c r="E735" s="31"/>
      <c r="F735" s="43"/>
      <c r="G735" s="43" t="s">
        <v>471</v>
      </c>
      <c r="H735" s="43" t="s">
        <v>1462</v>
      </c>
      <c r="I735" s="39" t="s">
        <v>473</v>
      </c>
      <c r="J735" s="39" t="s">
        <v>474</v>
      </c>
      <c r="K735" s="39" t="s">
        <v>528</v>
      </c>
      <c r="L735" s="39" t="s">
        <v>524</v>
      </c>
      <c r="M735" s="39" t="s">
        <v>477</v>
      </c>
      <c r="N735" s="24"/>
    </row>
    <row r="736" ht="26.25" customHeight="1" spans="1:14">
      <c r="A736" s="31"/>
      <c r="B736" s="31"/>
      <c r="C736" s="31"/>
      <c r="D736" s="46"/>
      <c r="E736" s="31"/>
      <c r="F736" s="43"/>
      <c r="G736" s="43" t="s">
        <v>471</v>
      </c>
      <c r="H736" s="43" t="s">
        <v>1463</v>
      </c>
      <c r="I736" s="39" t="s">
        <v>473</v>
      </c>
      <c r="J736" s="39" t="s">
        <v>474</v>
      </c>
      <c r="K736" s="39" t="s">
        <v>594</v>
      </c>
      <c r="L736" s="39" t="s">
        <v>524</v>
      </c>
      <c r="M736" s="39" t="s">
        <v>477</v>
      </c>
      <c r="N736" s="24"/>
    </row>
    <row r="737" ht="26.25" customHeight="1" spans="1:14">
      <c r="A737" s="31"/>
      <c r="B737" s="31"/>
      <c r="C737" s="31"/>
      <c r="D737" s="46"/>
      <c r="E737" s="31"/>
      <c r="F737" s="43" t="s">
        <v>503</v>
      </c>
      <c r="G737" s="43" t="s">
        <v>513</v>
      </c>
      <c r="H737" s="43" t="s">
        <v>1464</v>
      </c>
      <c r="I737" s="39" t="s">
        <v>506</v>
      </c>
      <c r="J737" s="39" t="s">
        <v>1004</v>
      </c>
      <c r="K737" s="39" t="s">
        <v>721</v>
      </c>
      <c r="L737" s="39" t="s">
        <v>1004</v>
      </c>
      <c r="M737" s="39" t="s">
        <v>520</v>
      </c>
      <c r="N737" s="24"/>
    </row>
    <row r="738" ht="26.25" customHeight="1" spans="1:14">
      <c r="A738" s="31"/>
      <c r="B738" s="31"/>
      <c r="C738" s="31"/>
      <c r="D738" s="46"/>
      <c r="E738" s="31"/>
      <c r="F738" s="43"/>
      <c r="G738" s="43" t="s">
        <v>511</v>
      </c>
      <c r="H738" s="43" t="s">
        <v>1465</v>
      </c>
      <c r="I738" s="39" t="s">
        <v>506</v>
      </c>
      <c r="J738" s="39" t="s">
        <v>1004</v>
      </c>
      <c r="K738" s="39" t="s">
        <v>507</v>
      </c>
      <c r="L738" s="39" t="s">
        <v>1004</v>
      </c>
      <c r="M738" s="39" t="s">
        <v>520</v>
      </c>
      <c r="N738" s="24"/>
    </row>
    <row r="739" ht="26.25" customHeight="1" spans="1:14">
      <c r="A739" s="31"/>
      <c r="B739" s="31"/>
      <c r="C739" s="31"/>
      <c r="D739" s="46"/>
      <c r="E739" s="31"/>
      <c r="F739" s="43"/>
      <c r="G739" s="43" t="s">
        <v>504</v>
      </c>
      <c r="H739" s="43" t="s">
        <v>1466</v>
      </c>
      <c r="I739" s="39" t="s">
        <v>506</v>
      </c>
      <c r="J739" s="39" t="s">
        <v>1004</v>
      </c>
      <c r="K739" s="39" t="s">
        <v>540</v>
      </c>
      <c r="L739" s="39" t="s">
        <v>1004</v>
      </c>
      <c r="M739" s="39" t="s">
        <v>520</v>
      </c>
      <c r="N739" s="24"/>
    </row>
    <row r="740" ht="26.25" customHeight="1" spans="1:14">
      <c r="A740" s="32"/>
      <c r="B740" s="32"/>
      <c r="C740" s="32"/>
      <c r="D740" s="47"/>
      <c r="E740" s="32"/>
      <c r="F740" s="43" t="s">
        <v>516</v>
      </c>
      <c r="G740" s="43" t="s">
        <v>517</v>
      </c>
      <c r="H740" s="43" t="s">
        <v>1467</v>
      </c>
      <c r="I740" s="39" t="s">
        <v>506</v>
      </c>
      <c r="J740" s="39" t="s">
        <v>1004</v>
      </c>
      <c r="K740" s="39" t="s">
        <v>1468</v>
      </c>
      <c r="L740" s="39" t="s">
        <v>1004</v>
      </c>
      <c r="M740" s="39" t="s">
        <v>520</v>
      </c>
      <c r="N740" s="24"/>
    </row>
    <row r="741" ht="26.25" customHeight="1" spans="1:14">
      <c r="A741" s="8" t="s">
        <v>450</v>
      </c>
      <c r="B741" s="8" t="s">
        <v>328</v>
      </c>
      <c r="C741" s="8" t="s">
        <v>468</v>
      </c>
      <c r="D741" s="22">
        <v>98</v>
      </c>
      <c r="E741" s="8" t="s">
        <v>1469</v>
      </c>
      <c r="F741" s="8" t="s">
        <v>470</v>
      </c>
      <c r="G741" s="8" t="s">
        <v>471</v>
      </c>
      <c r="H741" s="8" t="s">
        <v>1470</v>
      </c>
      <c r="I741" s="8" t="s">
        <v>483</v>
      </c>
      <c r="J741" s="8" t="s">
        <v>484</v>
      </c>
      <c r="K741" s="8" t="s">
        <v>594</v>
      </c>
      <c r="L741" s="8" t="s">
        <v>836</v>
      </c>
      <c r="M741" s="8" t="s">
        <v>477</v>
      </c>
      <c r="N741" s="24"/>
    </row>
    <row r="742" ht="26.25" customHeight="1" spans="1:14">
      <c r="A742" s="8"/>
      <c r="B742" s="8"/>
      <c r="C742" s="8"/>
      <c r="D742" s="22"/>
      <c r="E742" s="8"/>
      <c r="F742" s="8"/>
      <c r="G742" s="8"/>
      <c r="H742" s="8" t="s">
        <v>1471</v>
      </c>
      <c r="I742" s="8" t="s">
        <v>473</v>
      </c>
      <c r="J742" s="8" t="s">
        <v>474</v>
      </c>
      <c r="K742" s="8" t="s">
        <v>545</v>
      </c>
      <c r="L742" s="8" t="s">
        <v>524</v>
      </c>
      <c r="M742" s="8" t="s">
        <v>477</v>
      </c>
      <c r="N742" s="24"/>
    </row>
    <row r="743" ht="26.25" customHeight="1" spans="1:14">
      <c r="A743" s="8"/>
      <c r="B743" s="8"/>
      <c r="C743" s="8"/>
      <c r="D743" s="22"/>
      <c r="E743" s="8"/>
      <c r="F743" s="8"/>
      <c r="G743" s="8" t="s">
        <v>481</v>
      </c>
      <c r="H743" s="8" t="s">
        <v>1472</v>
      </c>
      <c r="I743" s="8" t="s">
        <v>483</v>
      </c>
      <c r="J743" s="8" t="s">
        <v>484</v>
      </c>
      <c r="K743" s="8" t="s">
        <v>594</v>
      </c>
      <c r="L743" s="8" t="s">
        <v>554</v>
      </c>
      <c r="M743" s="8" t="s">
        <v>561</v>
      </c>
      <c r="N743" s="24"/>
    </row>
    <row r="744" ht="26.25" customHeight="1" spans="1:14">
      <c r="A744" s="8"/>
      <c r="B744" s="8"/>
      <c r="C744" s="8"/>
      <c r="D744" s="22"/>
      <c r="E744" s="8"/>
      <c r="F744" s="8"/>
      <c r="G744" s="8"/>
      <c r="H744" s="8" t="s">
        <v>1473</v>
      </c>
      <c r="I744" s="8" t="s">
        <v>483</v>
      </c>
      <c r="J744" s="8" t="s">
        <v>498</v>
      </c>
      <c r="K744" s="8" t="s">
        <v>597</v>
      </c>
      <c r="L744" s="8" t="s">
        <v>554</v>
      </c>
      <c r="M744" s="8" t="s">
        <v>563</v>
      </c>
      <c r="N744" s="24"/>
    </row>
    <row r="745" ht="26.25" customHeight="1" spans="1:14">
      <c r="A745" s="8"/>
      <c r="B745" s="8"/>
      <c r="C745" s="8"/>
      <c r="D745" s="22"/>
      <c r="E745" s="8"/>
      <c r="F745" s="8"/>
      <c r="G745" s="8" t="s">
        <v>490</v>
      </c>
      <c r="H745" s="8" t="s">
        <v>1474</v>
      </c>
      <c r="I745" s="8" t="s">
        <v>483</v>
      </c>
      <c r="J745" s="8" t="s">
        <v>484</v>
      </c>
      <c r="K745" s="8" t="s">
        <v>533</v>
      </c>
      <c r="L745" s="8" t="s">
        <v>534</v>
      </c>
      <c r="M745" s="8" t="s">
        <v>477</v>
      </c>
      <c r="N745" s="24"/>
    </row>
    <row r="746" ht="26.25" customHeight="1" spans="1:14">
      <c r="A746" s="8"/>
      <c r="B746" s="8"/>
      <c r="C746" s="8"/>
      <c r="D746" s="22"/>
      <c r="E746" s="8"/>
      <c r="F746" s="8"/>
      <c r="G746" s="8"/>
      <c r="H746" s="8" t="s">
        <v>1475</v>
      </c>
      <c r="I746" s="8" t="s">
        <v>473</v>
      </c>
      <c r="J746" s="8" t="s">
        <v>474</v>
      </c>
      <c r="K746" s="8" t="s">
        <v>520</v>
      </c>
      <c r="L746" s="8" t="s">
        <v>1056</v>
      </c>
      <c r="M746" s="8" t="s">
        <v>477</v>
      </c>
      <c r="N746" s="24"/>
    </row>
    <row r="747" ht="26.25" customHeight="1" spans="1:14">
      <c r="A747" s="8"/>
      <c r="B747" s="8"/>
      <c r="C747" s="8"/>
      <c r="D747" s="22"/>
      <c r="E747" s="8"/>
      <c r="F747" s="8"/>
      <c r="G747" s="8" t="s">
        <v>496</v>
      </c>
      <c r="H747" s="8" t="s">
        <v>1476</v>
      </c>
      <c r="I747" s="8" t="s">
        <v>483</v>
      </c>
      <c r="J747" s="8" t="s">
        <v>484</v>
      </c>
      <c r="K747" s="8" t="s">
        <v>502</v>
      </c>
      <c r="L747" s="8" t="s">
        <v>537</v>
      </c>
      <c r="M747" s="8" t="s">
        <v>477</v>
      </c>
      <c r="N747" s="24"/>
    </row>
    <row r="748" ht="26.25" customHeight="1" spans="1:14">
      <c r="A748" s="8"/>
      <c r="B748" s="8"/>
      <c r="C748" s="8"/>
      <c r="D748" s="22"/>
      <c r="E748" s="8"/>
      <c r="F748" s="8"/>
      <c r="G748" s="8"/>
      <c r="H748" s="8" t="s">
        <v>1477</v>
      </c>
      <c r="I748" s="8" t="s">
        <v>483</v>
      </c>
      <c r="J748" s="8" t="s">
        <v>484</v>
      </c>
      <c r="K748" s="8" t="s">
        <v>502</v>
      </c>
      <c r="L748" s="8" t="s">
        <v>537</v>
      </c>
      <c r="M748" s="8" t="s">
        <v>477</v>
      </c>
      <c r="N748" s="24"/>
    </row>
    <row r="749" ht="26.25" customHeight="1" spans="1:14">
      <c r="A749" s="8"/>
      <c r="B749" s="8"/>
      <c r="C749" s="8"/>
      <c r="D749" s="22"/>
      <c r="E749" s="8"/>
      <c r="F749" s="8"/>
      <c r="G749" s="8"/>
      <c r="H749" s="8" t="s">
        <v>1478</v>
      </c>
      <c r="I749" s="8" t="s">
        <v>483</v>
      </c>
      <c r="J749" s="8" t="s">
        <v>484</v>
      </c>
      <c r="K749" s="8" t="s">
        <v>502</v>
      </c>
      <c r="L749" s="8" t="s">
        <v>537</v>
      </c>
      <c r="M749" s="8" t="s">
        <v>477</v>
      </c>
      <c r="N749" s="24"/>
    </row>
    <row r="750" ht="26.25" customHeight="1" spans="1:14">
      <c r="A750" s="8"/>
      <c r="B750" s="8"/>
      <c r="C750" s="8"/>
      <c r="D750" s="22"/>
      <c r="E750" s="8"/>
      <c r="F750" s="8" t="s">
        <v>503</v>
      </c>
      <c r="G750" s="8" t="s">
        <v>504</v>
      </c>
      <c r="H750" s="8" t="s">
        <v>539</v>
      </c>
      <c r="I750" s="8" t="s">
        <v>506</v>
      </c>
      <c r="J750" s="8"/>
      <c r="K750" s="8" t="s">
        <v>677</v>
      </c>
      <c r="L750" s="8"/>
      <c r="M750" s="8" t="s">
        <v>520</v>
      </c>
      <c r="N750" s="24"/>
    </row>
    <row r="751" ht="26.25" customHeight="1" spans="1:14">
      <c r="A751" s="8"/>
      <c r="B751" s="8"/>
      <c r="C751" s="8"/>
      <c r="D751" s="22"/>
      <c r="E751" s="8"/>
      <c r="F751" s="8"/>
      <c r="G751" s="8" t="s">
        <v>511</v>
      </c>
      <c r="H751" s="8" t="s">
        <v>763</v>
      </c>
      <c r="I751" s="8" t="s">
        <v>506</v>
      </c>
      <c r="J751" s="8"/>
      <c r="K751" s="8" t="s">
        <v>764</v>
      </c>
      <c r="L751" s="8"/>
      <c r="M751" s="8" t="s">
        <v>520</v>
      </c>
      <c r="N751" s="24"/>
    </row>
    <row r="752" ht="26.25" customHeight="1" spans="1:14">
      <c r="A752" s="8"/>
      <c r="B752" s="8"/>
      <c r="C752" s="8"/>
      <c r="D752" s="22"/>
      <c r="E752" s="8"/>
      <c r="F752" s="8"/>
      <c r="G752" s="8"/>
      <c r="H752" s="8" t="s">
        <v>1479</v>
      </c>
      <c r="I752" s="8" t="s">
        <v>506</v>
      </c>
      <c r="J752" s="8"/>
      <c r="K752" s="8" t="s">
        <v>764</v>
      </c>
      <c r="L752" s="8"/>
      <c r="M752" s="8" t="s">
        <v>520</v>
      </c>
      <c r="N752" s="24"/>
    </row>
    <row r="753" ht="26.25" customHeight="1" spans="1:14">
      <c r="A753" s="8"/>
      <c r="B753" s="8"/>
      <c r="C753" s="8"/>
      <c r="D753" s="22"/>
      <c r="E753" s="8"/>
      <c r="F753" s="8" t="s">
        <v>516</v>
      </c>
      <c r="G753" s="8" t="s">
        <v>517</v>
      </c>
      <c r="H753" s="8" t="s">
        <v>1336</v>
      </c>
      <c r="I753" s="8" t="s">
        <v>483</v>
      </c>
      <c r="J753" s="8" t="s">
        <v>498</v>
      </c>
      <c r="K753" s="8" t="s">
        <v>519</v>
      </c>
      <c r="L753" s="8" t="s">
        <v>537</v>
      </c>
      <c r="M753" s="8" t="s">
        <v>477</v>
      </c>
      <c r="N753" s="24"/>
    </row>
    <row r="754" ht="26.25" customHeight="1" spans="1:14">
      <c r="A754" s="8"/>
      <c r="B754" s="8"/>
      <c r="C754" s="8"/>
      <c r="D754" s="22"/>
      <c r="E754" s="8"/>
      <c r="F754" s="8"/>
      <c r="G754" s="8"/>
      <c r="H754" s="8" t="s">
        <v>1480</v>
      </c>
      <c r="I754" s="8" t="s">
        <v>483</v>
      </c>
      <c r="J754" s="8" t="s">
        <v>498</v>
      </c>
      <c r="K754" s="8" t="s">
        <v>519</v>
      </c>
      <c r="L754" s="8" t="s">
        <v>537</v>
      </c>
      <c r="M754" s="8" t="s">
        <v>477</v>
      </c>
      <c r="N754" s="24"/>
    </row>
    <row r="755" ht="26.25" customHeight="1" spans="1:14">
      <c r="A755" s="8" t="s">
        <v>452</v>
      </c>
      <c r="B755" s="8" t="s">
        <v>328</v>
      </c>
      <c r="C755" s="8" t="s">
        <v>468</v>
      </c>
      <c r="D755" s="22">
        <v>3595</v>
      </c>
      <c r="E755" s="8" t="s">
        <v>1481</v>
      </c>
      <c r="F755" s="8" t="s">
        <v>1002</v>
      </c>
      <c r="G755" s="8" t="s">
        <v>471</v>
      </c>
      <c r="H755" s="8" t="s">
        <v>1482</v>
      </c>
      <c r="I755" s="8" t="s">
        <v>473</v>
      </c>
      <c r="J755" s="8" t="s">
        <v>474</v>
      </c>
      <c r="K755" s="8" t="s">
        <v>502</v>
      </c>
      <c r="L755" s="8" t="s">
        <v>1483</v>
      </c>
      <c r="M755" s="8" t="s">
        <v>477</v>
      </c>
      <c r="N755" s="24"/>
    </row>
    <row r="756" ht="26.25" customHeight="1" spans="1:14">
      <c r="A756" s="8"/>
      <c r="B756" s="8"/>
      <c r="C756" s="8"/>
      <c r="D756" s="22"/>
      <c r="E756" s="8"/>
      <c r="F756" s="8"/>
      <c r="G756" s="8"/>
      <c r="H756" s="8" t="s">
        <v>1484</v>
      </c>
      <c r="I756" s="8" t="s">
        <v>473</v>
      </c>
      <c r="J756" s="8" t="s">
        <v>474</v>
      </c>
      <c r="K756" s="8" t="s">
        <v>1485</v>
      </c>
      <c r="L756" s="8" t="s">
        <v>524</v>
      </c>
      <c r="M756" s="8" t="s">
        <v>477</v>
      </c>
      <c r="N756" s="24"/>
    </row>
    <row r="757" ht="26.25" customHeight="1" spans="1:14">
      <c r="A757" s="8"/>
      <c r="B757" s="8"/>
      <c r="C757" s="8"/>
      <c r="D757" s="22"/>
      <c r="E757" s="8"/>
      <c r="F757" s="8"/>
      <c r="G757" s="8" t="s">
        <v>481</v>
      </c>
      <c r="H757" s="8" t="s">
        <v>1486</v>
      </c>
      <c r="I757" s="8" t="s">
        <v>483</v>
      </c>
      <c r="J757" s="8" t="s">
        <v>498</v>
      </c>
      <c r="K757" s="8" t="s">
        <v>561</v>
      </c>
      <c r="L757" s="8" t="s">
        <v>554</v>
      </c>
      <c r="M757" s="8" t="s">
        <v>477</v>
      </c>
      <c r="N757" s="24"/>
    </row>
    <row r="758" ht="26.25" customHeight="1" spans="1:14">
      <c r="A758" s="8"/>
      <c r="B758" s="8"/>
      <c r="C758" s="8"/>
      <c r="D758" s="22"/>
      <c r="E758" s="8"/>
      <c r="F758" s="8"/>
      <c r="G758" s="8"/>
      <c r="H758" s="8" t="s">
        <v>1487</v>
      </c>
      <c r="I758" s="8" t="s">
        <v>483</v>
      </c>
      <c r="J758" s="8" t="s">
        <v>484</v>
      </c>
      <c r="K758" s="8" t="s">
        <v>528</v>
      </c>
      <c r="L758" s="8" t="s">
        <v>554</v>
      </c>
      <c r="M758" s="8" t="s">
        <v>477</v>
      </c>
      <c r="N758" s="24"/>
    </row>
    <row r="759" ht="26.25" customHeight="1" spans="1:14">
      <c r="A759" s="8"/>
      <c r="B759" s="8"/>
      <c r="C759" s="8"/>
      <c r="D759" s="22"/>
      <c r="E759" s="8"/>
      <c r="F759" s="8"/>
      <c r="G759" s="8"/>
      <c r="H759" s="8" t="s">
        <v>1488</v>
      </c>
      <c r="I759" s="8" t="s">
        <v>483</v>
      </c>
      <c r="J759" s="8" t="s">
        <v>498</v>
      </c>
      <c r="K759" s="8" t="s">
        <v>561</v>
      </c>
      <c r="L759" s="8" t="s">
        <v>554</v>
      </c>
      <c r="M759" s="8" t="s">
        <v>477</v>
      </c>
      <c r="N759" s="24"/>
    </row>
    <row r="760" ht="26.25" customHeight="1" spans="1:14">
      <c r="A760" s="8"/>
      <c r="B760" s="8"/>
      <c r="C760" s="8"/>
      <c r="D760" s="22"/>
      <c r="E760" s="8"/>
      <c r="F760" s="8"/>
      <c r="G760" s="8" t="s">
        <v>490</v>
      </c>
      <c r="H760" s="8" t="s">
        <v>1489</v>
      </c>
      <c r="I760" s="8" t="s">
        <v>473</v>
      </c>
      <c r="J760" s="8" t="s">
        <v>474</v>
      </c>
      <c r="K760" s="8" t="s">
        <v>541</v>
      </c>
      <c r="L760" s="8" t="s">
        <v>1056</v>
      </c>
      <c r="M760" s="8" t="s">
        <v>477</v>
      </c>
      <c r="N760" s="24"/>
    </row>
    <row r="761" ht="26.25" customHeight="1" spans="1:14">
      <c r="A761" s="8"/>
      <c r="B761" s="8"/>
      <c r="C761" s="8"/>
      <c r="D761" s="22"/>
      <c r="E761" s="8"/>
      <c r="F761" s="8"/>
      <c r="G761" s="8"/>
      <c r="H761" s="8" t="s">
        <v>1490</v>
      </c>
      <c r="I761" s="8" t="s">
        <v>473</v>
      </c>
      <c r="J761" s="8" t="s">
        <v>474</v>
      </c>
      <c r="K761" s="8" t="s">
        <v>533</v>
      </c>
      <c r="L761" s="8" t="s">
        <v>534</v>
      </c>
      <c r="M761" s="8" t="s">
        <v>477</v>
      </c>
      <c r="N761" s="24"/>
    </row>
    <row r="762" ht="26.25" customHeight="1" spans="1:14">
      <c r="A762" s="8"/>
      <c r="B762" s="8"/>
      <c r="C762" s="8"/>
      <c r="D762" s="22"/>
      <c r="E762" s="8"/>
      <c r="F762" s="8"/>
      <c r="G762" s="8" t="s">
        <v>496</v>
      </c>
      <c r="H762" s="8" t="s">
        <v>1491</v>
      </c>
      <c r="I762" s="8" t="s">
        <v>483</v>
      </c>
      <c r="J762" s="8" t="s">
        <v>498</v>
      </c>
      <c r="K762" s="8" t="s">
        <v>519</v>
      </c>
      <c r="L762" s="8" t="s">
        <v>537</v>
      </c>
      <c r="M762" s="8" t="s">
        <v>477</v>
      </c>
      <c r="N762" s="24"/>
    </row>
    <row r="763" ht="26.25" customHeight="1" spans="1:14">
      <c r="A763" s="8"/>
      <c r="B763" s="8"/>
      <c r="C763" s="8"/>
      <c r="D763" s="22"/>
      <c r="E763" s="8"/>
      <c r="F763" s="8"/>
      <c r="G763" s="8"/>
      <c r="H763" s="8" t="s">
        <v>1492</v>
      </c>
      <c r="I763" s="8" t="s">
        <v>483</v>
      </c>
      <c r="J763" s="8" t="s">
        <v>484</v>
      </c>
      <c r="K763" s="8" t="s">
        <v>502</v>
      </c>
      <c r="L763" s="8" t="s">
        <v>537</v>
      </c>
      <c r="M763" s="8" t="s">
        <v>477</v>
      </c>
      <c r="N763" s="24"/>
    </row>
    <row r="764" ht="26.25" customHeight="1" spans="1:14">
      <c r="A764" s="8"/>
      <c r="B764" s="8"/>
      <c r="C764" s="8"/>
      <c r="D764" s="22"/>
      <c r="E764" s="8"/>
      <c r="F764" s="8"/>
      <c r="G764" s="8"/>
      <c r="H764" s="8" t="s">
        <v>1493</v>
      </c>
      <c r="I764" s="8" t="s">
        <v>483</v>
      </c>
      <c r="J764" s="8" t="s">
        <v>498</v>
      </c>
      <c r="K764" s="8" t="s">
        <v>519</v>
      </c>
      <c r="L764" s="8" t="s">
        <v>537</v>
      </c>
      <c r="M764" s="8" t="s">
        <v>477</v>
      </c>
      <c r="N764" s="24"/>
    </row>
    <row r="765" ht="26.25" customHeight="1" spans="1:14">
      <c r="A765" s="8"/>
      <c r="B765" s="8"/>
      <c r="C765" s="8"/>
      <c r="D765" s="22"/>
      <c r="E765" s="8"/>
      <c r="F765" s="8" t="s">
        <v>1020</v>
      </c>
      <c r="G765" s="8" t="s">
        <v>504</v>
      </c>
      <c r="H765" s="8" t="s">
        <v>1494</v>
      </c>
      <c r="I765" s="8" t="s">
        <v>506</v>
      </c>
      <c r="J765" s="8"/>
      <c r="K765" s="8" t="s">
        <v>677</v>
      </c>
      <c r="L765" s="8"/>
      <c r="M765" s="8" t="s">
        <v>520</v>
      </c>
      <c r="N765" s="24"/>
    </row>
    <row r="766" ht="26.25" customHeight="1" spans="1:14">
      <c r="A766" s="8"/>
      <c r="B766" s="8"/>
      <c r="C766" s="8"/>
      <c r="D766" s="22"/>
      <c r="E766" s="8"/>
      <c r="F766" s="8"/>
      <c r="G766" s="8" t="s">
        <v>511</v>
      </c>
      <c r="H766" s="8" t="s">
        <v>1495</v>
      </c>
      <c r="I766" s="8" t="s">
        <v>506</v>
      </c>
      <c r="J766" s="8"/>
      <c r="K766" s="8" t="s">
        <v>679</v>
      </c>
      <c r="L766" s="8"/>
      <c r="M766" s="8" t="s">
        <v>520</v>
      </c>
      <c r="N766" s="24"/>
    </row>
    <row r="767" ht="26.25" customHeight="1" spans="1:14">
      <c r="A767" s="8"/>
      <c r="B767" s="8"/>
      <c r="C767" s="8"/>
      <c r="D767" s="22"/>
      <c r="E767" s="8"/>
      <c r="F767" s="8"/>
      <c r="G767" s="8"/>
      <c r="H767" s="8" t="s">
        <v>1496</v>
      </c>
      <c r="I767" s="8" t="s">
        <v>506</v>
      </c>
      <c r="J767" s="8"/>
      <c r="K767" s="8" t="s">
        <v>764</v>
      </c>
      <c r="L767" s="8"/>
      <c r="M767" s="8" t="s">
        <v>520</v>
      </c>
      <c r="N767" s="24"/>
    </row>
    <row r="768" ht="26.25" customHeight="1" spans="1:14">
      <c r="A768" s="8"/>
      <c r="B768" s="8"/>
      <c r="C768" s="8"/>
      <c r="D768" s="22"/>
      <c r="E768" s="8"/>
      <c r="F768" s="8" t="s">
        <v>1026</v>
      </c>
      <c r="G768" s="8" t="s">
        <v>517</v>
      </c>
      <c r="H768" s="8" t="s">
        <v>1497</v>
      </c>
      <c r="I768" s="8" t="s">
        <v>483</v>
      </c>
      <c r="J768" s="8" t="s">
        <v>498</v>
      </c>
      <c r="K768" s="8" t="s">
        <v>519</v>
      </c>
      <c r="L768" s="8" t="s">
        <v>537</v>
      </c>
      <c r="M768" s="8" t="s">
        <v>477</v>
      </c>
      <c r="N768" s="24"/>
    </row>
    <row r="769" ht="26.25" customHeight="1" spans="1:14">
      <c r="A769" s="8"/>
      <c r="B769" s="8"/>
      <c r="C769" s="8"/>
      <c r="D769" s="22"/>
      <c r="E769" s="8"/>
      <c r="F769" s="8"/>
      <c r="G769" s="8"/>
      <c r="H769" s="8" t="s">
        <v>1498</v>
      </c>
      <c r="I769" s="8" t="s">
        <v>483</v>
      </c>
      <c r="J769" s="8" t="s">
        <v>498</v>
      </c>
      <c r="K769" s="8" t="s">
        <v>519</v>
      </c>
      <c r="L769" s="8" t="s">
        <v>537</v>
      </c>
      <c r="M769" s="8" t="s">
        <v>477</v>
      </c>
      <c r="N769" s="24"/>
    </row>
    <row r="770" ht="26.25" customHeight="1" spans="1:14">
      <c r="A770" s="8" t="s">
        <v>454</v>
      </c>
      <c r="B770" s="8" t="s">
        <v>1499</v>
      </c>
      <c r="C770" s="8" t="s">
        <v>468</v>
      </c>
      <c r="D770" s="22">
        <v>89</v>
      </c>
      <c r="E770" s="8" t="s">
        <v>1500</v>
      </c>
      <c r="F770" s="8" t="s">
        <v>470</v>
      </c>
      <c r="G770" s="8" t="s">
        <v>471</v>
      </c>
      <c r="H770" s="8" t="s">
        <v>1240</v>
      </c>
      <c r="I770" s="8" t="s">
        <v>473</v>
      </c>
      <c r="J770" s="8" t="s">
        <v>474</v>
      </c>
      <c r="K770" s="8" t="s">
        <v>1501</v>
      </c>
      <c r="L770" s="8" t="s">
        <v>1242</v>
      </c>
      <c r="M770" s="8" t="s">
        <v>477</v>
      </c>
      <c r="N770" s="24"/>
    </row>
    <row r="771" ht="26.25" customHeight="1" spans="1:14">
      <c r="A771" s="8"/>
      <c r="B771" s="8"/>
      <c r="C771" s="8"/>
      <c r="D771" s="22"/>
      <c r="E771" s="8"/>
      <c r="F771" s="8"/>
      <c r="G771" s="8"/>
      <c r="H771" s="8" t="s">
        <v>1354</v>
      </c>
      <c r="I771" s="8" t="s">
        <v>473</v>
      </c>
      <c r="J771" s="8" t="s">
        <v>474</v>
      </c>
      <c r="K771" s="8" t="s">
        <v>1502</v>
      </c>
      <c r="L771" s="8" t="s">
        <v>1242</v>
      </c>
      <c r="M771" s="8" t="s">
        <v>477</v>
      </c>
      <c r="N771" s="24"/>
    </row>
    <row r="772" ht="26.25" customHeight="1" spans="1:14">
      <c r="A772" s="8"/>
      <c r="B772" s="8"/>
      <c r="C772" s="8"/>
      <c r="D772" s="22"/>
      <c r="E772" s="8"/>
      <c r="F772" s="8"/>
      <c r="G772" s="8" t="s">
        <v>481</v>
      </c>
      <c r="H772" s="8" t="s">
        <v>1245</v>
      </c>
      <c r="I772" s="8" t="s">
        <v>483</v>
      </c>
      <c r="J772" s="8" t="s">
        <v>484</v>
      </c>
      <c r="K772" s="8" t="s">
        <v>1246</v>
      </c>
      <c r="L772" s="8" t="s">
        <v>1247</v>
      </c>
      <c r="M772" s="8" t="s">
        <v>561</v>
      </c>
      <c r="N772" s="24"/>
    </row>
    <row r="773" ht="26.25" customHeight="1" spans="1:14">
      <c r="A773" s="8"/>
      <c r="B773" s="8"/>
      <c r="C773" s="8"/>
      <c r="D773" s="22"/>
      <c r="E773" s="8"/>
      <c r="F773" s="8"/>
      <c r="G773" s="8"/>
      <c r="H773" s="8" t="s">
        <v>1248</v>
      </c>
      <c r="I773" s="8" t="s">
        <v>483</v>
      </c>
      <c r="J773" s="8" t="s">
        <v>484</v>
      </c>
      <c r="K773" s="8" t="s">
        <v>1246</v>
      </c>
      <c r="L773" s="8" t="s">
        <v>1247</v>
      </c>
      <c r="M773" s="8" t="s">
        <v>563</v>
      </c>
      <c r="N773" s="24"/>
    </row>
    <row r="774" ht="26.25" customHeight="1" spans="1:14">
      <c r="A774" s="8"/>
      <c r="B774" s="8"/>
      <c r="C774" s="8"/>
      <c r="D774" s="22"/>
      <c r="E774" s="8"/>
      <c r="F774" s="8"/>
      <c r="G774" s="8" t="s">
        <v>490</v>
      </c>
      <c r="H774" s="8" t="s">
        <v>1249</v>
      </c>
      <c r="I774" s="8" t="s">
        <v>473</v>
      </c>
      <c r="J774" s="8" t="s">
        <v>474</v>
      </c>
      <c r="K774" s="8" t="s">
        <v>533</v>
      </c>
      <c r="L774" s="8" t="s">
        <v>534</v>
      </c>
      <c r="M774" s="8" t="s">
        <v>477</v>
      </c>
      <c r="N774" s="24"/>
    </row>
    <row r="775" ht="26.25" customHeight="1" spans="1:14">
      <c r="A775" s="8"/>
      <c r="B775" s="8"/>
      <c r="C775" s="8"/>
      <c r="D775" s="22"/>
      <c r="E775" s="8"/>
      <c r="F775" s="8"/>
      <c r="G775" s="8"/>
      <c r="H775" s="8" t="s">
        <v>1250</v>
      </c>
      <c r="I775" s="8" t="s">
        <v>473</v>
      </c>
      <c r="J775" s="8" t="s">
        <v>474</v>
      </c>
      <c r="K775" s="8" t="s">
        <v>533</v>
      </c>
      <c r="L775" s="8" t="s">
        <v>534</v>
      </c>
      <c r="M775" s="8" t="s">
        <v>477</v>
      </c>
      <c r="N775" s="24"/>
    </row>
    <row r="776" ht="26.25" customHeight="1" spans="1:14">
      <c r="A776" s="8"/>
      <c r="B776" s="8"/>
      <c r="C776" s="8"/>
      <c r="D776" s="22"/>
      <c r="E776" s="8"/>
      <c r="F776" s="8"/>
      <c r="G776" s="8" t="s">
        <v>496</v>
      </c>
      <c r="H776" s="8" t="s">
        <v>1251</v>
      </c>
      <c r="I776" s="8" t="s">
        <v>483</v>
      </c>
      <c r="J776" s="8" t="s">
        <v>498</v>
      </c>
      <c r="K776" s="8" t="s">
        <v>1061</v>
      </c>
      <c r="L776" s="8" t="s">
        <v>537</v>
      </c>
      <c r="M776" s="8" t="s">
        <v>563</v>
      </c>
      <c r="N776" s="24"/>
    </row>
    <row r="777" ht="26.25" customHeight="1" spans="1:14">
      <c r="A777" s="8"/>
      <c r="B777" s="8"/>
      <c r="C777" s="8"/>
      <c r="D777" s="22"/>
      <c r="E777" s="8"/>
      <c r="F777" s="8"/>
      <c r="G777" s="8"/>
      <c r="H777" s="8" t="s">
        <v>1252</v>
      </c>
      <c r="I777" s="8" t="s">
        <v>483</v>
      </c>
      <c r="J777" s="8" t="s">
        <v>498</v>
      </c>
      <c r="K777" s="8" t="s">
        <v>1061</v>
      </c>
      <c r="L777" s="8" t="s">
        <v>537</v>
      </c>
      <c r="M777" s="8" t="s">
        <v>561</v>
      </c>
      <c r="N777" s="24"/>
    </row>
    <row r="778" ht="26.25" customHeight="1" spans="1:14">
      <c r="A778" s="8"/>
      <c r="B778" s="8"/>
      <c r="C778" s="8"/>
      <c r="D778" s="22"/>
      <c r="E778" s="8"/>
      <c r="F778" s="8" t="s">
        <v>503</v>
      </c>
      <c r="G778" s="8" t="s">
        <v>504</v>
      </c>
      <c r="H778" s="8" t="s">
        <v>1253</v>
      </c>
      <c r="I778" s="8" t="s">
        <v>506</v>
      </c>
      <c r="J778" s="8"/>
      <c r="K778" s="8" t="s">
        <v>1254</v>
      </c>
      <c r="L778" s="8"/>
      <c r="M778" s="8" t="s">
        <v>477</v>
      </c>
      <c r="N778" s="24"/>
    </row>
    <row r="779" ht="26.25" customHeight="1" spans="1:14">
      <c r="A779" s="8"/>
      <c r="B779" s="8"/>
      <c r="C779" s="8"/>
      <c r="D779" s="22"/>
      <c r="E779" s="8"/>
      <c r="F779" s="8"/>
      <c r="G779" s="8" t="s">
        <v>508</v>
      </c>
      <c r="H779" s="8" t="s">
        <v>1255</v>
      </c>
      <c r="I779" s="8" t="s">
        <v>506</v>
      </c>
      <c r="J779" s="8"/>
      <c r="K779" s="8" t="s">
        <v>926</v>
      </c>
      <c r="L779" s="8"/>
      <c r="M779" s="8" t="s">
        <v>477</v>
      </c>
      <c r="N779" s="24"/>
    </row>
    <row r="780" ht="26.25" customHeight="1" spans="1:14">
      <c r="A780" s="8"/>
      <c r="B780" s="8"/>
      <c r="C780" s="8"/>
      <c r="D780" s="22"/>
      <c r="E780" s="8"/>
      <c r="F780" s="8"/>
      <c r="G780" s="8" t="s">
        <v>511</v>
      </c>
      <c r="H780" s="8" t="s">
        <v>1256</v>
      </c>
      <c r="I780" s="8" t="s">
        <v>506</v>
      </c>
      <c r="J780" s="8"/>
      <c r="K780" s="8" t="s">
        <v>1257</v>
      </c>
      <c r="L780" s="8"/>
      <c r="M780" s="8" t="s">
        <v>520</v>
      </c>
      <c r="N780" s="24"/>
    </row>
    <row r="781" ht="26.25" customHeight="1" spans="1:14">
      <c r="A781" s="8"/>
      <c r="B781" s="8"/>
      <c r="C781" s="8"/>
      <c r="D781" s="22"/>
      <c r="E781" s="8"/>
      <c r="F781" s="8"/>
      <c r="G781" s="8" t="s">
        <v>513</v>
      </c>
      <c r="H781" s="8" t="s">
        <v>1258</v>
      </c>
      <c r="I781" s="8" t="s">
        <v>506</v>
      </c>
      <c r="J781" s="8"/>
      <c r="K781" s="8" t="s">
        <v>926</v>
      </c>
      <c r="L781" s="8"/>
      <c r="M781" s="8" t="s">
        <v>520</v>
      </c>
      <c r="N781" s="24"/>
    </row>
    <row r="782" ht="26.25" customHeight="1" spans="1:14">
      <c r="A782" s="8"/>
      <c r="B782" s="8"/>
      <c r="C782" s="8"/>
      <c r="D782" s="22"/>
      <c r="E782" s="8"/>
      <c r="F782" s="8" t="s">
        <v>516</v>
      </c>
      <c r="G782" s="8" t="s">
        <v>517</v>
      </c>
      <c r="H782" s="8" t="s">
        <v>1259</v>
      </c>
      <c r="I782" s="8" t="s">
        <v>483</v>
      </c>
      <c r="J782" s="8" t="s">
        <v>498</v>
      </c>
      <c r="K782" s="8" t="s">
        <v>519</v>
      </c>
      <c r="L782" s="8" t="s">
        <v>537</v>
      </c>
      <c r="M782" s="8" t="s">
        <v>520</v>
      </c>
      <c r="N782" s="24"/>
    </row>
    <row r="783" spans="1:13">
      <c r="A783" s="50" t="s">
        <v>57</v>
      </c>
      <c r="B783" s="50"/>
      <c r="C783" s="50"/>
      <c r="D783" s="51">
        <f>SUM(D5:D782)</f>
        <v>56432.380089</v>
      </c>
      <c r="E783" s="52"/>
      <c r="F783" s="52"/>
      <c r="G783" s="52"/>
      <c r="H783" s="52"/>
      <c r="I783" s="52"/>
      <c r="J783" s="52"/>
      <c r="K783" s="52"/>
      <c r="L783" s="52"/>
      <c r="M783" s="52"/>
    </row>
    <row r="784" spans="1:3">
      <c r="A784" s="53"/>
      <c r="B784" s="53"/>
      <c r="C784" s="53"/>
    </row>
  </sheetData>
  <mergeCells count="648">
    <mergeCell ref="A1:M1"/>
    <mergeCell ref="A2:M2"/>
    <mergeCell ref="A783:C783"/>
    <mergeCell ref="A5:A17"/>
    <mergeCell ref="A18:A28"/>
    <mergeCell ref="A29:A43"/>
    <mergeCell ref="A44:A55"/>
    <mergeCell ref="A56:A75"/>
    <mergeCell ref="A76:A96"/>
    <mergeCell ref="A97:A111"/>
    <mergeCell ref="A112:A124"/>
    <mergeCell ref="A125:A137"/>
    <mergeCell ref="A138:A152"/>
    <mergeCell ref="A153:A166"/>
    <mergeCell ref="A167:A178"/>
    <mergeCell ref="A179:A192"/>
    <mergeCell ref="A193:A208"/>
    <mergeCell ref="A209:A225"/>
    <mergeCell ref="A226:A237"/>
    <mergeCell ref="A238:A250"/>
    <mergeCell ref="A251:A262"/>
    <mergeCell ref="A263:A274"/>
    <mergeCell ref="A275:A286"/>
    <mergeCell ref="A287:A306"/>
    <mergeCell ref="A307:A321"/>
    <mergeCell ref="A322:A333"/>
    <mergeCell ref="A334:A346"/>
    <mergeCell ref="A347:A359"/>
    <mergeCell ref="A360:A381"/>
    <mergeCell ref="A382:A394"/>
    <mergeCell ref="A395:A414"/>
    <mergeCell ref="A415:A432"/>
    <mergeCell ref="A433:A445"/>
    <mergeCell ref="A446:A457"/>
    <mergeCell ref="A458:A468"/>
    <mergeCell ref="A469:A479"/>
    <mergeCell ref="A480:A492"/>
    <mergeCell ref="A493:A505"/>
    <mergeCell ref="A506:A519"/>
    <mergeCell ref="A520:A532"/>
    <mergeCell ref="A533:A545"/>
    <mergeCell ref="A546:A558"/>
    <mergeCell ref="A559:A571"/>
    <mergeCell ref="A572:A586"/>
    <mergeCell ref="A587:A616"/>
    <mergeCell ref="A617:A629"/>
    <mergeCell ref="A630:A642"/>
    <mergeCell ref="A643:A654"/>
    <mergeCell ref="A655:A669"/>
    <mergeCell ref="A670:A680"/>
    <mergeCell ref="A681:A691"/>
    <mergeCell ref="A692:A703"/>
    <mergeCell ref="A704:A715"/>
    <mergeCell ref="A716:A726"/>
    <mergeCell ref="A727:A740"/>
    <mergeCell ref="A741:A754"/>
    <mergeCell ref="A755:A769"/>
    <mergeCell ref="A770:A782"/>
    <mergeCell ref="B5:B17"/>
    <mergeCell ref="B18:B28"/>
    <mergeCell ref="B29:B43"/>
    <mergeCell ref="B44:B55"/>
    <mergeCell ref="B56:B75"/>
    <mergeCell ref="B76:B96"/>
    <mergeCell ref="B97:B111"/>
    <mergeCell ref="B112:B124"/>
    <mergeCell ref="B125:B137"/>
    <mergeCell ref="B138:B152"/>
    <mergeCell ref="B153:B166"/>
    <mergeCell ref="B167:B178"/>
    <mergeCell ref="B179:B192"/>
    <mergeCell ref="B193:B208"/>
    <mergeCell ref="B209:B225"/>
    <mergeCell ref="B226:B237"/>
    <mergeCell ref="B238:B250"/>
    <mergeCell ref="B251:B262"/>
    <mergeCell ref="B263:B274"/>
    <mergeCell ref="B275:B286"/>
    <mergeCell ref="B287:B306"/>
    <mergeCell ref="B307:B321"/>
    <mergeCell ref="B322:B333"/>
    <mergeCell ref="B334:B346"/>
    <mergeCell ref="B347:B359"/>
    <mergeCell ref="B360:B381"/>
    <mergeCell ref="B382:B394"/>
    <mergeCell ref="B395:B414"/>
    <mergeCell ref="B415:B432"/>
    <mergeCell ref="B433:B445"/>
    <mergeCell ref="B446:B457"/>
    <mergeCell ref="B458:B468"/>
    <mergeCell ref="B469:B479"/>
    <mergeCell ref="B480:B492"/>
    <mergeCell ref="B493:B505"/>
    <mergeCell ref="B506:B519"/>
    <mergeCell ref="B520:B532"/>
    <mergeCell ref="B533:B545"/>
    <mergeCell ref="B546:B558"/>
    <mergeCell ref="B559:B571"/>
    <mergeCell ref="B572:B586"/>
    <mergeCell ref="B587:B616"/>
    <mergeCell ref="B617:B629"/>
    <mergeCell ref="B630:B642"/>
    <mergeCell ref="B643:B654"/>
    <mergeCell ref="B655:B669"/>
    <mergeCell ref="B670:B680"/>
    <mergeCell ref="B681:B691"/>
    <mergeCell ref="B692:B703"/>
    <mergeCell ref="B704:B715"/>
    <mergeCell ref="B716:B726"/>
    <mergeCell ref="B727:B740"/>
    <mergeCell ref="B741:B754"/>
    <mergeCell ref="B755:B769"/>
    <mergeCell ref="B770:B782"/>
    <mergeCell ref="C5:C17"/>
    <mergeCell ref="C18:C28"/>
    <mergeCell ref="C29:C43"/>
    <mergeCell ref="C44:C55"/>
    <mergeCell ref="C56:C75"/>
    <mergeCell ref="C76:C96"/>
    <mergeCell ref="C97:C111"/>
    <mergeCell ref="C112:C124"/>
    <mergeCell ref="C125:C137"/>
    <mergeCell ref="C138:C152"/>
    <mergeCell ref="C153:C166"/>
    <mergeCell ref="C167:C178"/>
    <mergeCell ref="C179:C192"/>
    <mergeCell ref="C193:C208"/>
    <mergeCell ref="C209:C225"/>
    <mergeCell ref="C226:C237"/>
    <mergeCell ref="C238:C250"/>
    <mergeCell ref="C251:C262"/>
    <mergeCell ref="C263:C274"/>
    <mergeCell ref="C275:C286"/>
    <mergeCell ref="C287:C306"/>
    <mergeCell ref="C307:C321"/>
    <mergeCell ref="C322:C333"/>
    <mergeCell ref="C334:C346"/>
    <mergeCell ref="C347:C359"/>
    <mergeCell ref="C360:C381"/>
    <mergeCell ref="C382:C394"/>
    <mergeCell ref="C395:C414"/>
    <mergeCell ref="C415:C432"/>
    <mergeCell ref="C433:C445"/>
    <mergeCell ref="C446:C457"/>
    <mergeCell ref="C458:C468"/>
    <mergeCell ref="C469:C479"/>
    <mergeCell ref="C480:C492"/>
    <mergeCell ref="C493:C505"/>
    <mergeCell ref="C506:C519"/>
    <mergeCell ref="C520:C532"/>
    <mergeCell ref="C533:C545"/>
    <mergeCell ref="C546:C558"/>
    <mergeCell ref="C559:C571"/>
    <mergeCell ref="C572:C586"/>
    <mergeCell ref="C587:C616"/>
    <mergeCell ref="C617:C629"/>
    <mergeCell ref="C630:C642"/>
    <mergeCell ref="C643:C654"/>
    <mergeCell ref="C655:C669"/>
    <mergeCell ref="C670:C680"/>
    <mergeCell ref="C681:C691"/>
    <mergeCell ref="C692:C703"/>
    <mergeCell ref="C704:C715"/>
    <mergeCell ref="C716:C726"/>
    <mergeCell ref="C727:C740"/>
    <mergeCell ref="C741:C754"/>
    <mergeCell ref="C755:C769"/>
    <mergeCell ref="C770:C782"/>
    <mergeCell ref="D5:D17"/>
    <mergeCell ref="D18:D28"/>
    <mergeCell ref="D29:D43"/>
    <mergeCell ref="D44:D55"/>
    <mergeCell ref="D56:D75"/>
    <mergeCell ref="D76:D96"/>
    <mergeCell ref="D97:D111"/>
    <mergeCell ref="D112:D124"/>
    <mergeCell ref="D125:D137"/>
    <mergeCell ref="D138:D152"/>
    <mergeCell ref="D153:D166"/>
    <mergeCell ref="D167:D178"/>
    <mergeCell ref="D179:D192"/>
    <mergeCell ref="D193:D208"/>
    <mergeCell ref="D209:D225"/>
    <mergeCell ref="D226:D237"/>
    <mergeCell ref="D238:D250"/>
    <mergeCell ref="D251:D262"/>
    <mergeCell ref="D263:D274"/>
    <mergeCell ref="D275:D286"/>
    <mergeCell ref="D287:D306"/>
    <mergeCell ref="D307:D321"/>
    <mergeCell ref="D322:D333"/>
    <mergeCell ref="D334:D346"/>
    <mergeCell ref="D347:D359"/>
    <mergeCell ref="D360:D381"/>
    <mergeCell ref="D382:D394"/>
    <mergeCell ref="D395:D414"/>
    <mergeCell ref="D415:D432"/>
    <mergeCell ref="D433:D445"/>
    <mergeCell ref="D446:D457"/>
    <mergeCell ref="D458:D468"/>
    <mergeCell ref="D469:D479"/>
    <mergeCell ref="D480:D492"/>
    <mergeCell ref="D493:D505"/>
    <mergeCell ref="D506:D519"/>
    <mergeCell ref="D520:D532"/>
    <mergeCell ref="D533:D545"/>
    <mergeCell ref="D546:D558"/>
    <mergeCell ref="D559:D571"/>
    <mergeCell ref="D572:D586"/>
    <mergeCell ref="D587:D616"/>
    <mergeCell ref="D617:D629"/>
    <mergeCell ref="D630:D642"/>
    <mergeCell ref="D643:D654"/>
    <mergeCell ref="D655:D669"/>
    <mergeCell ref="D670:D680"/>
    <mergeCell ref="D681:D691"/>
    <mergeCell ref="D692:D703"/>
    <mergeCell ref="D704:D715"/>
    <mergeCell ref="D716:D726"/>
    <mergeCell ref="D727:D740"/>
    <mergeCell ref="D741:D754"/>
    <mergeCell ref="D755:D769"/>
    <mergeCell ref="D770:D782"/>
    <mergeCell ref="E5:E17"/>
    <mergeCell ref="E18:E28"/>
    <mergeCell ref="E29:E43"/>
    <mergeCell ref="E44:E55"/>
    <mergeCell ref="E56:E75"/>
    <mergeCell ref="E76:E96"/>
    <mergeCell ref="E97:E111"/>
    <mergeCell ref="E112:E124"/>
    <mergeCell ref="E125:E137"/>
    <mergeCell ref="E138:E152"/>
    <mergeCell ref="E153:E166"/>
    <mergeCell ref="E167:E178"/>
    <mergeCell ref="E179:E192"/>
    <mergeCell ref="E193:E208"/>
    <mergeCell ref="E209:E225"/>
    <mergeCell ref="E226:E237"/>
    <mergeCell ref="E238:E250"/>
    <mergeCell ref="E251:E262"/>
    <mergeCell ref="E263:E274"/>
    <mergeCell ref="E275:E286"/>
    <mergeCell ref="E287:E306"/>
    <mergeCell ref="E307:E321"/>
    <mergeCell ref="E322:E333"/>
    <mergeCell ref="E334:E346"/>
    <mergeCell ref="E347:E359"/>
    <mergeCell ref="E360:E381"/>
    <mergeCell ref="E382:E394"/>
    <mergeCell ref="E395:E414"/>
    <mergeCell ref="E415:E432"/>
    <mergeCell ref="E433:E445"/>
    <mergeCell ref="E446:E457"/>
    <mergeCell ref="E458:E468"/>
    <mergeCell ref="E469:E479"/>
    <mergeCell ref="E480:E492"/>
    <mergeCell ref="E493:E505"/>
    <mergeCell ref="E506:E519"/>
    <mergeCell ref="E520:E532"/>
    <mergeCell ref="E533:E545"/>
    <mergeCell ref="E546:E558"/>
    <mergeCell ref="E559:E571"/>
    <mergeCell ref="E572:E586"/>
    <mergeCell ref="E587:E616"/>
    <mergeCell ref="E617:E629"/>
    <mergeCell ref="E630:E642"/>
    <mergeCell ref="E643:E654"/>
    <mergeCell ref="E655:E669"/>
    <mergeCell ref="E670:E680"/>
    <mergeCell ref="E681:E691"/>
    <mergeCell ref="E692:E703"/>
    <mergeCell ref="E704:E715"/>
    <mergeCell ref="E716:E726"/>
    <mergeCell ref="E727:E740"/>
    <mergeCell ref="E741:E754"/>
    <mergeCell ref="E755:E769"/>
    <mergeCell ref="E770:E782"/>
    <mergeCell ref="F5:F12"/>
    <mergeCell ref="F13:F16"/>
    <mergeCell ref="F18:F25"/>
    <mergeCell ref="F26:F27"/>
    <mergeCell ref="F29:F39"/>
    <mergeCell ref="F40:F42"/>
    <mergeCell ref="F44:F52"/>
    <mergeCell ref="F53:F54"/>
    <mergeCell ref="F56:F67"/>
    <mergeCell ref="F68:F73"/>
    <mergeCell ref="F74:F75"/>
    <mergeCell ref="F76:F90"/>
    <mergeCell ref="F91:F95"/>
    <mergeCell ref="F97:F106"/>
    <mergeCell ref="F107:F110"/>
    <mergeCell ref="F112:F119"/>
    <mergeCell ref="F120:F123"/>
    <mergeCell ref="F125:F132"/>
    <mergeCell ref="F133:F136"/>
    <mergeCell ref="F138:F147"/>
    <mergeCell ref="F148:F151"/>
    <mergeCell ref="F153:F160"/>
    <mergeCell ref="F161:F164"/>
    <mergeCell ref="F165:F166"/>
    <mergeCell ref="F167:F174"/>
    <mergeCell ref="F175:F177"/>
    <mergeCell ref="F179:F187"/>
    <mergeCell ref="F188:F191"/>
    <mergeCell ref="F193:F202"/>
    <mergeCell ref="F203:F206"/>
    <mergeCell ref="F207:F208"/>
    <mergeCell ref="F209:F217"/>
    <mergeCell ref="F218:F224"/>
    <mergeCell ref="F226:F233"/>
    <mergeCell ref="F234:F236"/>
    <mergeCell ref="F238:F245"/>
    <mergeCell ref="F246:F249"/>
    <mergeCell ref="F251:F258"/>
    <mergeCell ref="F259:F261"/>
    <mergeCell ref="F263:F270"/>
    <mergeCell ref="F271:F273"/>
    <mergeCell ref="F275:F282"/>
    <mergeCell ref="F283:F285"/>
    <mergeCell ref="F287:F301"/>
    <mergeCell ref="F302:F305"/>
    <mergeCell ref="F307:F317"/>
    <mergeCell ref="F318:F320"/>
    <mergeCell ref="F322:F329"/>
    <mergeCell ref="F330:F332"/>
    <mergeCell ref="F334:F343"/>
    <mergeCell ref="F344:F345"/>
    <mergeCell ref="F347:F354"/>
    <mergeCell ref="F355:F358"/>
    <mergeCell ref="F360:F369"/>
    <mergeCell ref="F370:F378"/>
    <mergeCell ref="F379:F381"/>
    <mergeCell ref="F382:F389"/>
    <mergeCell ref="F390:F393"/>
    <mergeCell ref="F395:F406"/>
    <mergeCell ref="F407:F412"/>
    <mergeCell ref="F413:F414"/>
    <mergeCell ref="F415:F428"/>
    <mergeCell ref="F429:F431"/>
    <mergeCell ref="F433:F441"/>
    <mergeCell ref="F442:F444"/>
    <mergeCell ref="F446:F454"/>
    <mergeCell ref="F455:F456"/>
    <mergeCell ref="F458:F465"/>
    <mergeCell ref="F466:F467"/>
    <mergeCell ref="F469:F476"/>
    <mergeCell ref="F477:F478"/>
    <mergeCell ref="F480:F487"/>
    <mergeCell ref="F488:F491"/>
    <mergeCell ref="F493:F500"/>
    <mergeCell ref="F501:F504"/>
    <mergeCell ref="F506:F514"/>
    <mergeCell ref="F515:F518"/>
    <mergeCell ref="F520:F527"/>
    <mergeCell ref="F528:F531"/>
    <mergeCell ref="F533:F540"/>
    <mergeCell ref="F541:F544"/>
    <mergeCell ref="F546:F553"/>
    <mergeCell ref="F554:F557"/>
    <mergeCell ref="F559:F566"/>
    <mergeCell ref="F567:F570"/>
    <mergeCell ref="F572:F581"/>
    <mergeCell ref="F582:F585"/>
    <mergeCell ref="F587:F609"/>
    <mergeCell ref="F610:F614"/>
    <mergeCell ref="F615:F616"/>
    <mergeCell ref="F617:F624"/>
    <mergeCell ref="F625:F628"/>
    <mergeCell ref="F630:F637"/>
    <mergeCell ref="F638:F641"/>
    <mergeCell ref="F643:F650"/>
    <mergeCell ref="F651:F653"/>
    <mergeCell ref="F655:F665"/>
    <mergeCell ref="F666:F668"/>
    <mergeCell ref="F670:F677"/>
    <mergeCell ref="F678:F679"/>
    <mergeCell ref="F681:F688"/>
    <mergeCell ref="F689:F690"/>
    <mergeCell ref="F692:F699"/>
    <mergeCell ref="F700:F702"/>
    <mergeCell ref="F704:F711"/>
    <mergeCell ref="F712:F714"/>
    <mergeCell ref="F716:F723"/>
    <mergeCell ref="F724:F725"/>
    <mergeCell ref="F727:F736"/>
    <mergeCell ref="F737:F739"/>
    <mergeCell ref="F741:F749"/>
    <mergeCell ref="F750:F752"/>
    <mergeCell ref="F753:F754"/>
    <mergeCell ref="F755:F764"/>
    <mergeCell ref="F765:F767"/>
    <mergeCell ref="F768:F769"/>
    <mergeCell ref="F770:F777"/>
    <mergeCell ref="F778:F781"/>
    <mergeCell ref="G5:G6"/>
    <mergeCell ref="G7:G8"/>
    <mergeCell ref="G9:G10"/>
    <mergeCell ref="G11:G12"/>
    <mergeCell ref="G18:G19"/>
    <mergeCell ref="G20:G21"/>
    <mergeCell ref="G22:G23"/>
    <mergeCell ref="G24:G25"/>
    <mergeCell ref="G29:G31"/>
    <mergeCell ref="G32:G34"/>
    <mergeCell ref="G35:G37"/>
    <mergeCell ref="G38:G39"/>
    <mergeCell ref="G41:G42"/>
    <mergeCell ref="G44:G46"/>
    <mergeCell ref="G47:G48"/>
    <mergeCell ref="G49:G50"/>
    <mergeCell ref="G51:G52"/>
    <mergeCell ref="G56:G57"/>
    <mergeCell ref="G58:G60"/>
    <mergeCell ref="G61:G63"/>
    <mergeCell ref="G64:G67"/>
    <mergeCell ref="G68:G69"/>
    <mergeCell ref="G70:G71"/>
    <mergeCell ref="G74:G75"/>
    <mergeCell ref="G76:G79"/>
    <mergeCell ref="G80:G83"/>
    <mergeCell ref="G84:G87"/>
    <mergeCell ref="G88:G90"/>
    <mergeCell ref="G91:G92"/>
    <mergeCell ref="G93:G94"/>
    <mergeCell ref="G97:G98"/>
    <mergeCell ref="G99:G102"/>
    <mergeCell ref="G103:G104"/>
    <mergeCell ref="G105:G106"/>
    <mergeCell ref="G112:G113"/>
    <mergeCell ref="G114:G115"/>
    <mergeCell ref="G116:G117"/>
    <mergeCell ref="G118:G119"/>
    <mergeCell ref="G125:G126"/>
    <mergeCell ref="G127:G128"/>
    <mergeCell ref="G129:G130"/>
    <mergeCell ref="G131:G132"/>
    <mergeCell ref="G138:G139"/>
    <mergeCell ref="G140:G142"/>
    <mergeCell ref="G143:G144"/>
    <mergeCell ref="G145:G147"/>
    <mergeCell ref="G150:G151"/>
    <mergeCell ref="G153:G154"/>
    <mergeCell ref="G155:G156"/>
    <mergeCell ref="G157:G158"/>
    <mergeCell ref="G159:G160"/>
    <mergeCell ref="G163:G164"/>
    <mergeCell ref="G165:G166"/>
    <mergeCell ref="G167:G168"/>
    <mergeCell ref="G169:G170"/>
    <mergeCell ref="G171:G172"/>
    <mergeCell ref="G173:G174"/>
    <mergeCell ref="G176:G177"/>
    <mergeCell ref="G179:G180"/>
    <mergeCell ref="G181:G183"/>
    <mergeCell ref="G184:G185"/>
    <mergeCell ref="G186:G187"/>
    <mergeCell ref="G188:G189"/>
    <mergeCell ref="G190:G191"/>
    <mergeCell ref="G193:G194"/>
    <mergeCell ref="G195:G196"/>
    <mergeCell ref="G197:G198"/>
    <mergeCell ref="G199:G202"/>
    <mergeCell ref="G207:G208"/>
    <mergeCell ref="G209:G210"/>
    <mergeCell ref="G211:G212"/>
    <mergeCell ref="G213:G214"/>
    <mergeCell ref="G215:G217"/>
    <mergeCell ref="G218:G219"/>
    <mergeCell ref="G220:G221"/>
    <mergeCell ref="G222:G224"/>
    <mergeCell ref="G226:G227"/>
    <mergeCell ref="G228:G229"/>
    <mergeCell ref="G230:G231"/>
    <mergeCell ref="G232:G233"/>
    <mergeCell ref="G238:G239"/>
    <mergeCell ref="G240:G241"/>
    <mergeCell ref="G242:G243"/>
    <mergeCell ref="G244:G245"/>
    <mergeCell ref="G248:G249"/>
    <mergeCell ref="G251:G252"/>
    <mergeCell ref="G253:G254"/>
    <mergeCell ref="G255:G256"/>
    <mergeCell ref="G257:G258"/>
    <mergeCell ref="G263:G264"/>
    <mergeCell ref="G265:G266"/>
    <mergeCell ref="G267:G268"/>
    <mergeCell ref="G269:G270"/>
    <mergeCell ref="G275:G276"/>
    <mergeCell ref="G277:G278"/>
    <mergeCell ref="G279:G280"/>
    <mergeCell ref="G281:G282"/>
    <mergeCell ref="G287:G288"/>
    <mergeCell ref="G289:G293"/>
    <mergeCell ref="G294:G298"/>
    <mergeCell ref="G299:G301"/>
    <mergeCell ref="G303:G305"/>
    <mergeCell ref="G307:G309"/>
    <mergeCell ref="G310:G311"/>
    <mergeCell ref="G312:G314"/>
    <mergeCell ref="G315:G317"/>
    <mergeCell ref="G322:G323"/>
    <mergeCell ref="G324:G325"/>
    <mergeCell ref="G326:G327"/>
    <mergeCell ref="G328:G329"/>
    <mergeCell ref="G331:G332"/>
    <mergeCell ref="G347:G348"/>
    <mergeCell ref="G349:G350"/>
    <mergeCell ref="G351:G352"/>
    <mergeCell ref="G353:G354"/>
    <mergeCell ref="G360:G361"/>
    <mergeCell ref="G362:G363"/>
    <mergeCell ref="G364:G366"/>
    <mergeCell ref="G367:G369"/>
    <mergeCell ref="G372:G374"/>
    <mergeCell ref="G375:G378"/>
    <mergeCell ref="G379:G381"/>
    <mergeCell ref="G382:G383"/>
    <mergeCell ref="G384:G385"/>
    <mergeCell ref="G386:G387"/>
    <mergeCell ref="G388:G389"/>
    <mergeCell ref="G395:G396"/>
    <mergeCell ref="G397:G399"/>
    <mergeCell ref="G400:G402"/>
    <mergeCell ref="G403:G406"/>
    <mergeCell ref="G407:G408"/>
    <mergeCell ref="G409:G410"/>
    <mergeCell ref="G413:G414"/>
    <mergeCell ref="G415:G418"/>
    <mergeCell ref="G419:G422"/>
    <mergeCell ref="G423:G425"/>
    <mergeCell ref="G426:G428"/>
    <mergeCell ref="G430:G431"/>
    <mergeCell ref="G433:G435"/>
    <mergeCell ref="G436:G437"/>
    <mergeCell ref="G438:G439"/>
    <mergeCell ref="G440:G441"/>
    <mergeCell ref="G443:G444"/>
    <mergeCell ref="G446:G448"/>
    <mergeCell ref="G449:G450"/>
    <mergeCell ref="G451:G452"/>
    <mergeCell ref="G453:G454"/>
    <mergeCell ref="G458:G459"/>
    <mergeCell ref="G460:G461"/>
    <mergeCell ref="G462:G463"/>
    <mergeCell ref="G464:G465"/>
    <mergeCell ref="G469:G470"/>
    <mergeCell ref="G471:G472"/>
    <mergeCell ref="G473:G474"/>
    <mergeCell ref="G475:G476"/>
    <mergeCell ref="G480:G481"/>
    <mergeCell ref="G482:G483"/>
    <mergeCell ref="G484:G485"/>
    <mergeCell ref="G486:G487"/>
    <mergeCell ref="G493:G494"/>
    <mergeCell ref="G495:G496"/>
    <mergeCell ref="G497:G498"/>
    <mergeCell ref="G499:G500"/>
    <mergeCell ref="G506:G508"/>
    <mergeCell ref="G509:G510"/>
    <mergeCell ref="G511:G512"/>
    <mergeCell ref="G513:G514"/>
    <mergeCell ref="G520:G521"/>
    <mergeCell ref="G522:G523"/>
    <mergeCell ref="G524:G525"/>
    <mergeCell ref="G526:G527"/>
    <mergeCell ref="G533:G534"/>
    <mergeCell ref="G535:G536"/>
    <mergeCell ref="G537:G538"/>
    <mergeCell ref="G539:G540"/>
    <mergeCell ref="G546:G547"/>
    <mergeCell ref="G548:G549"/>
    <mergeCell ref="G550:G551"/>
    <mergeCell ref="G552:G553"/>
    <mergeCell ref="G559:G560"/>
    <mergeCell ref="G561:G562"/>
    <mergeCell ref="G563:G564"/>
    <mergeCell ref="G565:G566"/>
    <mergeCell ref="G572:G574"/>
    <mergeCell ref="G575:G577"/>
    <mergeCell ref="G578:G579"/>
    <mergeCell ref="G580:G581"/>
    <mergeCell ref="G587:G594"/>
    <mergeCell ref="G595:G600"/>
    <mergeCell ref="G601:G604"/>
    <mergeCell ref="G605:G609"/>
    <mergeCell ref="G610:G611"/>
    <mergeCell ref="G612:G614"/>
    <mergeCell ref="G615:G616"/>
    <mergeCell ref="G617:G618"/>
    <mergeCell ref="G619:G620"/>
    <mergeCell ref="G621:G622"/>
    <mergeCell ref="G623:G624"/>
    <mergeCell ref="G630:G631"/>
    <mergeCell ref="G632:G633"/>
    <mergeCell ref="G634:G635"/>
    <mergeCell ref="G636:G637"/>
    <mergeCell ref="G643:G644"/>
    <mergeCell ref="G645:G646"/>
    <mergeCell ref="G647:G648"/>
    <mergeCell ref="G649:G650"/>
    <mergeCell ref="G651:G652"/>
    <mergeCell ref="G655:G657"/>
    <mergeCell ref="G658:G659"/>
    <mergeCell ref="G660:G661"/>
    <mergeCell ref="G662:G665"/>
    <mergeCell ref="G666:G667"/>
    <mergeCell ref="G670:G671"/>
    <mergeCell ref="G672:G673"/>
    <mergeCell ref="G674:G675"/>
    <mergeCell ref="G676:G677"/>
    <mergeCell ref="G681:G682"/>
    <mergeCell ref="G683:G684"/>
    <mergeCell ref="G685:G686"/>
    <mergeCell ref="G687:G688"/>
    <mergeCell ref="G692:G693"/>
    <mergeCell ref="G694:G695"/>
    <mergeCell ref="G696:G697"/>
    <mergeCell ref="G698:G699"/>
    <mergeCell ref="G704:G705"/>
    <mergeCell ref="G706:G707"/>
    <mergeCell ref="G708:G709"/>
    <mergeCell ref="G710:G711"/>
    <mergeCell ref="G716:G717"/>
    <mergeCell ref="G718:G719"/>
    <mergeCell ref="G720:G721"/>
    <mergeCell ref="G722:G723"/>
    <mergeCell ref="G727:G729"/>
    <mergeCell ref="G730:G732"/>
    <mergeCell ref="G733:G734"/>
    <mergeCell ref="G735:G736"/>
    <mergeCell ref="G741:G742"/>
    <mergeCell ref="G743:G744"/>
    <mergeCell ref="G745:G746"/>
    <mergeCell ref="G747:G749"/>
    <mergeCell ref="G751:G752"/>
    <mergeCell ref="G753:G754"/>
    <mergeCell ref="G755:G756"/>
    <mergeCell ref="G757:G759"/>
    <mergeCell ref="G760:G761"/>
    <mergeCell ref="G762:G764"/>
    <mergeCell ref="G766:G767"/>
    <mergeCell ref="G768:G769"/>
    <mergeCell ref="G770:G771"/>
    <mergeCell ref="G772:G773"/>
    <mergeCell ref="G774:G775"/>
    <mergeCell ref="G776:G777"/>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6"/>
  <sheetViews>
    <sheetView showGridLines="0" tabSelected="1" workbookViewId="0">
      <selection activeCell="A1" sqref="A1:R1"/>
    </sheetView>
  </sheetViews>
  <sheetFormatPr defaultColWidth="9" defaultRowHeight="13.5"/>
  <cols>
    <col min="1" max="1" width="12.25" customWidth="1"/>
    <col min="2" max="2" width="14.5" style="1" customWidth="1"/>
    <col min="3" max="3" width="13.25" style="1" customWidth="1"/>
    <col min="4" max="4" width="14.875" style="1" customWidth="1"/>
    <col min="5" max="5" width="18" style="1" customWidth="1"/>
    <col min="6" max="18" width="13.875" customWidth="1"/>
    <col min="19" max="19" width="14.2833333333333" customWidth="1"/>
  </cols>
  <sheetData>
    <row r="1" ht="18.75" customHeight="1" spans="1:19">
      <c r="A1" s="2" t="s">
        <v>1503</v>
      </c>
      <c r="B1" s="3"/>
      <c r="C1" s="3"/>
      <c r="D1" s="3"/>
      <c r="E1" s="3"/>
      <c r="F1" s="2"/>
      <c r="G1" s="2"/>
      <c r="H1" s="2"/>
      <c r="I1" s="2"/>
      <c r="J1" s="2"/>
      <c r="K1" s="2"/>
      <c r="L1" s="2"/>
      <c r="M1" s="2"/>
      <c r="N1" s="2"/>
      <c r="O1" s="2"/>
      <c r="P1" s="2"/>
      <c r="Q1" s="2"/>
      <c r="R1" s="2"/>
      <c r="S1" s="2"/>
    </row>
    <row r="2" ht="45" customHeight="1" spans="1:19">
      <c r="A2" s="4" t="s">
        <v>1504</v>
      </c>
      <c r="B2" s="5"/>
      <c r="C2" s="5"/>
      <c r="D2" s="5"/>
      <c r="E2" s="5"/>
      <c r="F2" s="4"/>
      <c r="G2" s="4"/>
      <c r="H2" s="4"/>
      <c r="I2" s="4"/>
      <c r="J2" s="4"/>
      <c r="K2" s="4"/>
      <c r="L2" s="4"/>
      <c r="M2" s="4"/>
      <c r="N2" s="4"/>
      <c r="O2" s="4"/>
      <c r="P2" s="4"/>
      <c r="Q2" s="4"/>
      <c r="R2" s="4"/>
      <c r="S2" s="4"/>
    </row>
    <row r="3" customHeight="1" spans="18:18">
      <c r="R3" s="16" t="s">
        <v>1</v>
      </c>
    </row>
    <row r="4" s="1" customFormat="1" ht="22.5" customHeight="1" spans="1:19">
      <c r="A4" s="6" t="s">
        <v>55</v>
      </c>
      <c r="B4" s="6" t="s">
        <v>56</v>
      </c>
      <c r="C4" s="6" t="s">
        <v>339</v>
      </c>
      <c r="D4" s="6" t="s">
        <v>340</v>
      </c>
      <c r="E4" s="6" t="s">
        <v>1505</v>
      </c>
      <c r="F4" s="6" t="s">
        <v>1506</v>
      </c>
      <c r="G4" s="6"/>
      <c r="H4" s="6"/>
      <c r="I4" s="6" t="s">
        <v>1507</v>
      </c>
      <c r="J4" s="6"/>
      <c r="K4" s="6"/>
      <c r="L4" s="6"/>
      <c r="M4" s="6"/>
      <c r="N4" s="6"/>
      <c r="O4" s="6"/>
      <c r="P4" s="6"/>
      <c r="Q4" s="6"/>
      <c r="R4" s="6"/>
      <c r="S4" s="17"/>
    </row>
    <row r="5" s="1" customFormat="1" ht="39" spans="1:19">
      <c r="A5" s="6"/>
      <c r="B5" s="6"/>
      <c r="C5" s="6"/>
      <c r="D5" s="6"/>
      <c r="E5" s="6"/>
      <c r="F5" s="6" t="s">
        <v>1508</v>
      </c>
      <c r="G5" s="6" t="s">
        <v>1509</v>
      </c>
      <c r="H5" s="6" t="s">
        <v>1510</v>
      </c>
      <c r="I5" s="6" t="s">
        <v>57</v>
      </c>
      <c r="J5" s="6" t="s">
        <v>60</v>
      </c>
      <c r="K5" s="6" t="s">
        <v>61</v>
      </c>
      <c r="L5" s="6" t="s">
        <v>62</v>
      </c>
      <c r="M5" s="6" t="s">
        <v>63</v>
      </c>
      <c r="N5" s="6" t="s">
        <v>64</v>
      </c>
      <c r="O5" s="6" t="s">
        <v>65</v>
      </c>
      <c r="P5" s="6" t="s">
        <v>66</v>
      </c>
      <c r="Q5" s="6" t="s">
        <v>67</v>
      </c>
      <c r="R5" s="6" t="s">
        <v>68</v>
      </c>
      <c r="S5" s="17"/>
    </row>
    <row r="6" ht="26.25" customHeight="1" spans="1:19">
      <c r="A6" s="7" t="s">
        <v>72</v>
      </c>
      <c r="B6" s="8" t="s">
        <v>73</v>
      </c>
      <c r="C6" s="8" t="s">
        <v>1511</v>
      </c>
      <c r="D6" s="8" t="s">
        <v>1512</v>
      </c>
      <c r="E6" s="8" t="s">
        <v>1513</v>
      </c>
      <c r="F6" s="9" t="s">
        <v>528</v>
      </c>
      <c r="G6" s="9" t="s">
        <v>1514</v>
      </c>
      <c r="H6" s="9" t="s">
        <v>1514</v>
      </c>
      <c r="I6" s="13">
        <v>40</v>
      </c>
      <c r="J6" s="14">
        <v>40</v>
      </c>
      <c r="K6" s="14">
        <v>0</v>
      </c>
      <c r="L6" s="14">
        <v>0</v>
      </c>
      <c r="M6" s="14">
        <v>0</v>
      </c>
      <c r="N6" s="14">
        <v>0</v>
      </c>
      <c r="O6" s="14">
        <v>0</v>
      </c>
      <c r="P6" s="14">
        <v>0</v>
      </c>
      <c r="Q6" s="14">
        <v>0</v>
      </c>
      <c r="R6" s="14">
        <v>0</v>
      </c>
      <c r="S6" s="18"/>
    </row>
    <row r="7" ht="26.25" customHeight="1" spans="1:19">
      <c r="A7" s="7"/>
      <c r="B7" s="8"/>
      <c r="C7" s="8"/>
      <c r="D7" s="8"/>
      <c r="E7" s="8" t="s">
        <v>1515</v>
      </c>
      <c r="F7" s="9" t="s">
        <v>574</v>
      </c>
      <c r="G7" s="9" t="s">
        <v>1079</v>
      </c>
      <c r="H7" s="9" t="s">
        <v>1516</v>
      </c>
      <c r="I7" s="14">
        <v>4</v>
      </c>
      <c r="J7" s="14">
        <v>4</v>
      </c>
      <c r="K7" s="14">
        <v>0</v>
      </c>
      <c r="L7" s="14">
        <v>0</v>
      </c>
      <c r="M7" s="14">
        <v>0</v>
      </c>
      <c r="N7" s="14">
        <v>0</v>
      </c>
      <c r="O7" s="14">
        <v>0</v>
      </c>
      <c r="P7" s="14">
        <v>0</v>
      </c>
      <c r="Q7" s="14">
        <v>0</v>
      </c>
      <c r="R7" s="14">
        <v>0</v>
      </c>
      <c r="S7" s="18"/>
    </row>
    <row r="8" ht="26.25" customHeight="1" spans="1:19">
      <c r="A8" s="7"/>
      <c r="B8" s="8"/>
      <c r="C8" s="8"/>
      <c r="D8" s="8"/>
      <c r="E8" s="8" t="s">
        <v>1517</v>
      </c>
      <c r="F8" s="9" t="s">
        <v>756</v>
      </c>
      <c r="G8" s="9" t="s">
        <v>1231</v>
      </c>
      <c r="H8" s="9" t="s">
        <v>1518</v>
      </c>
      <c r="I8" s="14">
        <v>1.5</v>
      </c>
      <c r="J8" s="14">
        <v>1.5</v>
      </c>
      <c r="K8" s="14">
        <v>0</v>
      </c>
      <c r="L8" s="14">
        <v>0</v>
      </c>
      <c r="M8" s="14">
        <v>0</v>
      </c>
      <c r="N8" s="14">
        <v>0</v>
      </c>
      <c r="O8" s="14">
        <v>0</v>
      </c>
      <c r="P8" s="14">
        <v>0</v>
      </c>
      <c r="Q8" s="14">
        <v>0</v>
      </c>
      <c r="R8" s="14">
        <v>0</v>
      </c>
      <c r="S8" s="18"/>
    </row>
    <row r="9" ht="26.25" customHeight="1" spans="1:19">
      <c r="A9" s="7"/>
      <c r="B9" s="8"/>
      <c r="C9" s="8"/>
      <c r="D9" s="8"/>
      <c r="E9" s="8" t="s">
        <v>1519</v>
      </c>
      <c r="F9" s="9" t="s">
        <v>1520</v>
      </c>
      <c r="G9" s="9" t="s">
        <v>114</v>
      </c>
      <c r="H9" s="9" t="s">
        <v>1521</v>
      </c>
      <c r="I9" s="14">
        <v>4.62</v>
      </c>
      <c r="J9" s="14">
        <v>4.62</v>
      </c>
      <c r="K9" s="14">
        <v>0</v>
      </c>
      <c r="L9" s="14">
        <v>0</v>
      </c>
      <c r="M9" s="14">
        <v>0</v>
      </c>
      <c r="N9" s="14">
        <v>0</v>
      </c>
      <c r="O9" s="14">
        <v>0</v>
      </c>
      <c r="P9" s="14">
        <v>0</v>
      </c>
      <c r="Q9" s="14">
        <v>0</v>
      </c>
      <c r="R9" s="14">
        <v>0</v>
      </c>
      <c r="S9" s="18"/>
    </row>
    <row r="10" ht="26.25" customHeight="1" spans="1:19">
      <c r="A10" s="7"/>
      <c r="B10" s="8"/>
      <c r="C10" s="8"/>
      <c r="D10" s="8"/>
      <c r="E10" s="8" t="s">
        <v>1519</v>
      </c>
      <c r="F10" s="9" t="s">
        <v>1522</v>
      </c>
      <c r="G10" s="9" t="s">
        <v>1523</v>
      </c>
      <c r="H10" s="9" t="s">
        <v>1524</v>
      </c>
      <c r="I10" s="14">
        <v>10.08</v>
      </c>
      <c r="J10" s="14">
        <v>10.08</v>
      </c>
      <c r="K10" s="14">
        <v>0</v>
      </c>
      <c r="L10" s="14">
        <v>0</v>
      </c>
      <c r="M10" s="14">
        <v>0</v>
      </c>
      <c r="N10" s="14">
        <v>0</v>
      </c>
      <c r="O10" s="14">
        <v>0</v>
      </c>
      <c r="P10" s="14">
        <v>0</v>
      </c>
      <c r="Q10" s="14">
        <v>0</v>
      </c>
      <c r="R10" s="14">
        <v>0</v>
      </c>
      <c r="S10" s="18"/>
    </row>
    <row r="11" ht="26.25" customHeight="1" spans="1:19">
      <c r="A11" s="7"/>
      <c r="B11" s="8"/>
      <c r="C11" s="8"/>
      <c r="D11" s="8"/>
      <c r="E11" s="8" t="s">
        <v>1525</v>
      </c>
      <c r="F11" s="9" t="s">
        <v>520</v>
      </c>
      <c r="G11" s="9" t="s">
        <v>1526</v>
      </c>
      <c r="H11" s="9" t="s">
        <v>1527</v>
      </c>
      <c r="I11" s="14">
        <v>1.63</v>
      </c>
      <c r="J11" s="14">
        <v>1.63</v>
      </c>
      <c r="K11" s="14">
        <v>0</v>
      </c>
      <c r="L11" s="14">
        <v>0</v>
      </c>
      <c r="M11" s="14">
        <v>0</v>
      </c>
      <c r="N11" s="14">
        <v>0</v>
      </c>
      <c r="O11" s="14">
        <v>0</v>
      </c>
      <c r="P11" s="14">
        <v>0</v>
      </c>
      <c r="Q11" s="14">
        <v>0</v>
      </c>
      <c r="R11" s="14">
        <v>0</v>
      </c>
      <c r="S11" s="18"/>
    </row>
    <row r="12" ht="26.25" customHeight="1" spans="1:19">
      <c r="A12" s="7"/>
      <c r="B12" s="8"/>
      <c r="C12" s="8"/>
      <c r="D12" s="8"/>
      <c r="E12" s="8" t="s">
        <v>1528</v>
      </c>
      <c r="F12" s="9" t="s">
        <v>528</v>
      </c>
      <c r="G12" s="9" t="s">
        <v>1529</v>
      </c>
      <c r="H12" s="9" t="s">
        <v>1529</v>
      </c>
      <c r="I12" s="13">
        <v>73</v>
      </c>
      <c r="J12" s="14">
        <v>73</v>
      </c>
      <c r="K12" s="14">
        <v>0</v>
      </c>
      <c r="L12" s="14">
        <v>0</v>
      </c>
      <c r="M12" s="14">
        <v>0</v>
      </c>
      <c r="N12" s="14">
        <v>0</v>
      </c>
      <c r="O12" s="14">
        <v>0</v>
      </c>
      <c r="P12" s="14">
        <v>0</v>
      </c>
      <c r="Q12" s="14">
        <v>0</v>
      </c>
      <c r="R12" s="14">
        <v>0</v>
      </c>
      <c r="S12" s="18"/>
    </row>
    <row r="13" ht="42.75" spans="1:19">
      <c r="A13" s="7"/>
      <c r="B13" s="8"/>
      <c r="C13" s="8" t="s">
        <v>388</v>
      </c>
      <c r="D13" s="8" t="s">
        <v>389</v>
      </c>
      <c r="E13" s="8" t="s">
        <v>1530</v>
      </c>
      <c r="F13" s="9" t="s">
        <v>528</v>
      </c>
      <c r="G13" s="9" t="s">
        <v>1531</v>
      </c>
      <c r="H13" s="9" t="s">
        <v>1531</v>
      </c>
      <c r="I13" s="13">
        <v>1500</v>
      </c>
      <c r="J13" s="14">
        <v>1500</v>
      </c>
      <c r="K13" s="14">
        <v>0</v>
      </c>
      <c r="L13" s="14">
        <v>0</v>
      </c>
      <c r="M13" s="14">
        <v>0</v>
      </c>
      <c r="N13" s="14">
        <v>0</v>
      </c>
      <c r="O13" s="14">
        <v>0</v>
      </c>
      <c r="P13" s="14">
        <v>0</v>
      </c>
      <c r="Q13" s="14">
        <v>0</v>
      </c>
      <c r="R13" s="14">
        <v>0</v>
      </c>
      <c r="S13" s="18"/>
    </row>
    <row r="14" ht="28.5" spans="1:19">
      <c r="A14" s="7"/>
      <c r="B14" s="8"/>
      <c r="C14" s="8" t="s">
        <v>390</v>
      </c>
      <c r="D14" s="8" t="s">
        <v>391</v>
      </c>
      <c r="E14" s="8" t="s">
        <v>1530</v>
      </c>
      <c r="F14" s="9" t="s">
        <v>528</v>
      </c>
      <c r="G14" s="9" t="s">
        <v>1532</v>
      </c>
      <c r="H14" s="9" t="s">
        <v>1532</v>
      </c>
      <c r="I14" s="13">
        <v>200</v>
      </c>
      <c r="J14" s="14">
        <v>200</v>
      </c>
      <c r="K14" s="14">
        <v>0</v>
      </c>
      <c r="L14" s="14">
        <v>0</v>
      </c>
      <c r="M14" s="14">
        <v>0</v>
      </c>
      <c r="N14" s="14">
        <v>0</v>
      </c>
      <c r="O14" s="14">
        <v>0</v>
      </c>
      <c r="P14" s="14">
        <v>0</v>
      </c>
      <c r="Q14" s="14">
        <v>0</v>
      </c>
      <c r="R14" s="14">
        <v>0</v>
      </c>
      <c r="S14" s="18"/>
    </row>
    <row r="15" ht="26.25" customHeight="1" spans="1:19">
      <c r="A15" s="7" t="s">
        <v>76</v>
      </c>
      <c r="B15" s="8" t="s">
        <v>77</v>
      </c>
      <c r="C15" s="8" t="s">
        <v>1533</v>
      </c>
      <c r="D15" s="8" t="s">
        <v>1512</v>
      </c>
      <c r="E15" s="8" t="s">
        <v>1534</v>
      </c>
      <c r="F15" s="9" t="s">
        <v>528</v>
      </c>
      <c r="G15" s="9" t="s">
        <v>1535</v>
      </c>
      <c r="H15" s="9" t="s">
        <v>1535</v>
      </c>
      <c r="I15" s="14">
        <v>25</v>
      </c>
      <c r="J15" s="14">
        <v>25</v>
      </c>
      <c r="K15" s="14">
        <v>0</v>
      </c>
      <c r="L15" s="14">
        <v>0</v>
      </c>
      <c r="M15" s="14">
        <v>0</v>
      </c>
      <c r="N15" s="14">
        <v>0</v>
      </c>
      <c r="O15" s="14">
        <v>0</v>
      </c>
      <c r="P15" s="14">
        <v>0</v>
      </c>
      <c r="Q15" s="14">
        <v>0</v>
      </c>
      <c r="R15" s="14">
        <v>0</v>
      </c>
      <c r="S15" s="18"/>
    </row>
    <row r="16" ht="26.25" customHeight="1" spans="1:19">
      <c r="A16" s="7"/>
      <c r="B16" s="8"/>
      <c r="C16" s="8"/>
      <c r="D16" s="8"/>
      <c r="E16" s="8" t="s">
        <v>1536</v>
      </c>
      <c r="F16" s="9" t="s">
        <v>528</v>
      </c>
      <c r="G16" s="9" t="s">
        <v>1537</v>
      </c>
      <c r="H16" s="9" t="s">
        <v>1537</v>
      </c>
      <c r="I16" s="14">
        <v>2</v>
      </c>
      <c r="J16" s="14">
        <v>2</v>
      </c>
      <c r="K16" s="14">
        <v>0</v>
      </c>
      <c r="L16" s="14">
        <v>0</v>
      </c>
      <c r="M16" s="14">
        <v>0</v>
      </c>
      <c r="N16" s="14">
        <v>0</v>
      </c>
      <c r="O16" s="14">
        <v>0</v>
      </c>
      <c r="P16" s="14">
        <v>0</v>
      </c>
      <c r="Q16" s="14">
        <v>0</v>
      </c>
      <c r="R16" s="14">
        <v>0</v>
      </c>
      <c r="S16" s="18"/>
    </row>
    <row r="17" ht="42.75" spans="1:19">
      <c r="A17" s="7"/>
      <c r="B17" s="8"/>
      <c r="C17" s="8" t="s">
        <v>444</v>
      </c>
      <c r="D17" s="8" t="s">
        <v>445</v>
      </c>
      <c r="E17" s="8" t="s">
        <v>1538</v>
      </c>
      <c r="F17" s="9" t="s">
        <v>528</v>
      </c>
      <c r="G17" s="9" t="s">
        <v>1539</v>
      </c>
      <c r="H17" s="9" t="s">
        <v>1539</v>
      </c>
      <c r="I17" s="13">
        <v>199.8</v>
      </c>
      <c r="J17" s="14">
        <v>199.8</v>
      </c>
      <c r="K17" s="14">
        <v>0</v>
      </c>
      <c r="L17" s="14">
        <v>0</v>
      </c>
      <c r="M17" s="14">
        <v>0</v>
      </c>
      <c r="N17" s="14">
        <v>0</v>
      </c>
      <c r="O17" s="14">
        <v>0</v>
      </c>
      <c r="P17" s="14">
        <v>0</v>
      </c>
      <c r="Q17" s="14">
        <v>0</v>
      </c>
      <c r="R17" s="14">
        <v>0</v>
      </c>
      <c r="S17" s="18"/>
    </row>
    <row r="18" ht="26.25" customHeight="1" spans="1:19">
      <c r="A18" s="7" t="s">
        <v>78</v>
      </c>
      <c r="B18" s="8" t="s">
        <v>79</v>
      </c>
      <c r="C18" s="8" t="s">
        <v>1540</v>
      </c>
      <c r="D18" s="8" t="s">
        <v>291</v>
      </c>
      <c r="E18" s="8" t="s">
        <v>1541</v>
      </c>
      <c r="F18" s="9" t="s">
        <v>1542</v>
      </c>
      <c r="G18" s="9" t="s">
        <v>487</v>
      </c>
      <c r="H18" s="9" t="s">
        <v>1543</v>
      </c>
      <c r="I18" s="14">
        <v>3.3</v>
      </c>
      <c r="J18" s="14">
        <v>3.3</v>
      </c>
      <c r="K18" s="14">
        <v>0</v>
      </c>
      <c r="L18" s="14">
        <v>0</v>
      </c>
      <c r="M18" s="14">
        <v>0</v>
      </c>
      <c r="N18" s="14">
        <v>0</v>
      </c>
      <c r="O18" s="14">
        <v>0</v>
      </c>
      <c r="P18" s="14">
        <v>0</v>
      </c>
      <c r="Q18" s="14">
        <v>0</v>
      </c>
      <c r="R18" s="14">
        <v>0</v>
      </c>
      <c r="S18" s="18"/>
    </row>
    <row r="19" ht="26.25" customHeight="1" spans="1:19">
      <c r="A19" s="7"/>
      <c r="B19" s="8"/>
      <c r="C19" s="8"/>
      <c r="D19" s="8"/>
      <c r="E19" s="8" t="s">
        <v>1544</v>
      </c>
      <c r="F19" s="9" t="s">
        <v>1053</v>
      </c>
      <c r="G19" s="9" t="s">
        <v>1165</v>
      </c>
      <c r="H19" s="9" t="s">
        <v>1545</v>
      </c>
      <c r="I19" s="13">
        <v>2.7</v>
      </c>
      <c r="J19" s="14">
        <v>2.7</v>
      </c>
      <c r="K19" s="14">
        <v>0</v>
      </c>
      <c r="L19" s="14">
        <v>0</v>
      </c>
      <c r="M19" s="14">
        <v>0</v>
      </c>
      <c r="N19" s="14">
        <v>0</v>
      </c>
      <c r="O19" s="14">
        <v>0</v>
      </c>
      <c r="P19" s="14">
        <v>0</v>
      </c>
      <c r="Q19" s="14">
        <v>0</v>
      </c>
      <c r="R19" s="14">
        <v>0</v>
      </c>
      <c r="S19" s="18"/>
    </row>
    <row r="20" ht="26.25" customHeight="1" spans="1:19">
      <c r="A20" s="7"/>
      <c r="B20" s="8"/>
      <c r="C20" s="8"/>
      <c r="D20" s="8"/>
      <c r="E20" s="8" t="s">
        <v>1546</v>
      </c>
      <c r="F20" s="9" t="s">
        <v>1053</v>
      </c>
      <c r="G20" s="9" t="s">
        <v>1547</v>
      </c>
      <c r="H20" s="9" t="s">
        <v>1548</v>
      </c>
      <c r="I20" s="13">
        <v>9</v>
      </c>
      <c r="J20" s="14">
        <v>9</v>
      </c>
      <c r="K20" s="14">
        <v>0</v>
      </c>
      <c r="L20" s="14">
        <v>0</v>
      </c>
      <c r="M20" s="14">
        <v>0</v>
      </c>
      <c r="N20" s="14">
        <v>0</v>
      </c>
      <c r="O20" s="14">
        <v>0</v>
      </c>
      <c r="P20" s="14">
        <v>0</v>
      </c>
      <c r="Q20" s="14">
        <v>0</v>
      </c>
      <c r="R20" s="14">
        <v>0</v>
      </c>
      <c r="S20" s="18"/>
    </row>
    <row r="21" ht="26.25" customHeight="1" spans="1:19">
      <c r="A21" s="7"/>
      <c r="B21" s="8"/>
      <c r="C21" s="8" t="s">
        <v>1549</v>
      </c>
      <c r="D21" s="8" t="s">
        <v>1512</v>
      </c>
      <c r="E21" s="8" t="s">
        <v>1536</v>
      </c>
      <c r="F21" s="9" t="s">
        <v>574</v>
      </c>
      <c r="G21" s="9" t="s">
        <v>658</v>
      </c>
      <c r="H21" s="9" t="s">
        <v>1041</v>
      </c>
      <c r="I21" s="14">
        <v>3</v>
      </c>
      <c r="J21" s="14">
        <v>3</v>
      </c>
      <c r="K21" s="14">
        <v>0</v>
      </c>
      <c r="L21" s="14">
        <v>0</v>
      </c>
      <c r="M21" s="14">
        <v>0</v>
      </c>
      <c r="N21" s="14">
        <v>0</v>
      </c>
      <c r="O21" s="14">
        <v>0</v>
      </c>
      <c r="P21" s="14">
        <v>0</v>
      </c>
      <c r="Q21" s="14">
        <v>0</v>
      </c>
      <c r="R21" s="14">
        <v>0</v>
      </c>
      <c r="S21" s="18"/>
    </row>
    <row r="22" ht="26.25" customHeight="1" spans="1:19">
      <c r="A22" s="7"/>
      <c r="B22" s="8"/>
      <c r="C22" s="8"/>
      <c r="D22" s="8"/>
      <c r="E22" s="8" t="s">
        <v>1550</v>
      </c>
      <c r="F22" s="9" t="s">
        <v>574</v>
      </c>
      <c r="G22" s="9" t="s">
        <v>1551</v>
      </c>
      <c r="H22" s="9" t="s">
        <v>1552</v>
      </c>
      <c r="I22" s="14">
        <v>1.7</v>
      </c>
      <c r="J22" s="14">
        <v>1.7</v>
      </c>
      <c r="K22" s="14">
        <v>0</v>
      </c>
      <c r="L22" s="14">
        <v>0</v>
      </c>
      <c r="M22" s="14">
        <v>0</v>
      </c>
      <c r="N22" s="14">
        <v>0</v>
      </c>
      <c r="O22" s="14">
        <v>0</v>
      </c>
      <c r="P22" s="14">
        <v>0</v>
      </c>
      <c r="Q22" s="14">
        <v>0</v>
      </c>
      <c r="R22" s="14">
        <v>0</v>
      </c>
      <c r="S22" s="18"/>
    </row>
    <row r="23" ht="26.25" customHeight="1" spans="1:19">
      <c r="A23" s="7"/>
      <c r="B23" s="8"/>
      <c r="C23" s="8"/>
      <c r="D23" s="8"/>
      <c r="E23" s="8" t="s">
        <v>1553</v>
      </c>
      <c r="F23" s="9" t="s">
        <v>528</v>
      </c>
      <c r="G23" s="9" t="s">
        <v>1518</v>
      </c>
      <c r="H23" s="9" t="s">
        <v>1518</v>
      </c>
      <c r="I23" s="13">
        <v>1.5</v>
      </c>
      <c r="J23" s="14">
        <v>1.5</v>
      </c>
      <c r="K23" s="14">
        <v>0</v>
      </c>
      <c r="L23" s="14">
        <v>0</v>
      </c>
      <c r="M23" s="14">
        <v>0</v>
      </c>
      <c r="N23" s="14">
        <v>0</v>
      </c>
      <c r="O23" s="14">
        <v>0</v>
      </c>
      <c r="P23" s="14">
        <v>0</v>
      </c>
      <c r="Q23" s="14">
        <v>0</v>
      </c>
      <c r="R23" s="14">
        <v>0</v>
      </c>
      <c r="S23" s="18"/>
    </row>
    <row r="24" ht="26.25" customHeight="1" spans="1:19">
      <c r="A24" s="7"/>
      <c r="B24" s="8"/>
      <c r="C24" s="8"/>
      <c r="D24" s="8"/>
      <c r="E24" s="8" t="s">
        <v>1519</v>
      </c>
      <c r="F24" s="9" t="s">
        <v>1231</v>
      </c>
      <c r="G24" s="9" t="s">
        <v>819</v>
      </c>
      <c r="H24" s="9" t="s">
        <v>1554</v>
      </c>
      <c r="I24" s="14">
        <v>1.2</v>
      </c>
      <c r="J24" s="14">
        <v>1.2</v>
      </c>
      <c r="K24" s="14">
        <v>0</v>
      </c>
      <c r="L24" s="14">
        <v>0</v>
      </c>
      <c r="M24" s="14">
        <v>0</v>
      </c>
      <c r="N24" s="14">
        <v>0</v>
      </c>
      <c r="O24" s="14">
        <v>0</v>
      </c>
      <c r="P24" s="14">
        <v>0</v>
      </c>
      <c r="Q24" s="14">
        <v>0</v>
      </c>
      <c r="R24" s="14">
        <v>0</v>
      </c>
      <c r="S24" s="18"/>
    </row>
    <row r="25" ht="26.25" customHeight="1" spans="1:19">
      <c r="A25" s="7"/>
      <c r="B25" s="8"/>
      <c r="C25" s="8"/>
      <c r="D25" s="8"/>
      <c r="E25" s="8" t="s">
        <v>1555</v>
      </c>
      <c r="F25" s="9" t="s">
        <v>533</v>
      </c>
      <c r="G25" s="9" t="s">
        <v>1079</v>
      </c>
      <c r="H25" s="9" t="s">
        <v>1556</v>
      </c>
      <c r="I25" s="14">
        <v>2.4</v>
      </c>
      <c r="J25" s="14">
        <v>2.4</v>
      </c>
      <c r="K25" s="14">
        <v>0</v>
      </c>
      <c r="L25" s="14">
        <v>0</v>
      </c>
      <c r="M25" s="14">
        <v>0</v>
      </c>
      <c r="N25" s="14">
        <v>0</v>
      </c>
      <c r="O25" s="14">
        <v>0</v>
      </c>
      <c r="P25" s="14">
        <v>0</v>
      </c>
      <c r="Q25" s="14">
        <v>0</v>
      </c>
      <c r="R25" s="14">
        <v>0</v>
      </c>
      <c r="S25" s="18"/>
    </row>
    <row r="26" ht="26.25" customHeight="1" spans="1:19">
      <c r="A26" s="7"/>
      <c r="B26" s="8"/>
      <c r="C26" s="8"/>
      <c r="D26" s="8"/>
      <c r="E26" s="8" t="s">
        <v>1557</v>
      </c>
      <c r="F26" s="9" t="s">
        <v>1558</v>
      </c>
      <c r="G26" s="9" t="s">
        <v>1559</v>
      </c>
      <c r="H26" s="9" t="s">
        <v>1560</v>
      </c>
      <c r="I26" s="14">
        <v>4.375</v>
      </c>
      <c r="J26" s="14">
        <v>4.375</v>
      </c>
      <c r="K26" s="14">
        <v>0</v>
      </c>
      <c r="L26" s="14">
        <v>0</v>
      </c>
      <c r="M26" s="14">
        <v>0</v>
      </c>
      <c r="N26" s="14">
        <v>0</v>
      </c>
      <c r="O26" s="14">
        <v>0</v>
      </c>
      <c r="P26" s="14">
        <v>0</v>
      </c>
      <c r="Q26" s="14">
        <v>0</v>
      </c>
      <c r="R26" s="14">
        <v>0</v>
      </c>
      <c r="S26" s="18"/>
    </row>
    <row r="27" ht="26.25" customHeight="1" spans="1:19">
      <c r="A27" s="7"/>
      <c r="B27" s="8"/>
      <c r="C27" s="8"/>
      <c r="D27" s="8"/>
      <c r="E27" s="8" t="s">
        <v>1561</v>
      </c>
      <c r="F27" s="9" t="s">
        <v>1562</v>
      </c>
      <c r="G27" s="9" t="s">
        <v>962</v>
      </c>
      <c r="H27" s="9" t="s">
        <v>1563</v>
      </c>
      <c r="I27" s="14">
        <v>0.325</v>
      </c>
      <c r="J27" s="14">
        <v>0.325</v>
      </c>
      <c r="K27" s="14">
        <v>0</v>
      </c>
      <c r="L27" s="14">
        <v>0</v>
      </c>
      <c r="M27" s="14">
        <v>0</v>
      </c>
      <c r="N27" s="14">
        <v>0</v>
      </c>
      <c r="O27" s="14">
        <v>0</v>
      </c>
      <c r="P27" s="14">
        <v>0</v>
      </c>
      <c r="Q27" s="14">
        <v>0</v>
      </c>
      <c r="R27" s="14">
        <v>0</v>
      </c>
      <c r="S27" s="18"/>
    </row>
    <row r="28" ht="26.25" customHeight="1" spans="1:19">
      <c r="A28" s="7"/>
      <c r="B28" s="8"/>
      <c r="C28" s="8"/>
      <c r="D28" s="8"/>
      <c r="E28" s="8" t="s">
        <v>1561</v>
      </c>
      <c r="F28" s="9" t="s">
        <v>737</v>
      </c>
      <c r="G28" s="9" t="s">
        <v>574</v>
      </c>
      <c r="H28" s="9" t="s">
        <v>1165</v>
      </c>
      <c r="I28" s="14">
        <v>0.3</v>
      </c>
      <c r="J28" s="14">
        <v>0.3</v>
      </c>
      <c r="K28" s="14">
        <v>0</v>
      </c>
      <c r="L28" s="14">
        <v>0</v>
      </c>
      <c r="M28" s="14">
        <v>0</v>
      </c>
      <c r="N28" s="14">
        <v>0</v>
      </c>
      <c r="O28" s="14">
        <v>0</v>
      </c>
      <c r="P28" s="14">
        <v>0</v>
      </c>
      <c r="Q28" s="14">
        <v>0</v>
      </c>
      <c r="R28" s="14">
        <v>0</v>
      </c>
      <c r="S28" s="18"/>
    </row>
    <row r="29" ht="26.25" customHeight="1" spans="1:19">
      <c r="A29" s="7"/>
      <c r="B29" s="8"/>
      <c r="C29" s="8"/>
      <c r="D29" s="8"/>
      <c r="E29" s="8" t="s">
        <v>1541</v>
      </c>
      <c r="F29" s="9" t="s">
        <v>1564</v>
      </c>
      <c r="G29" s="9" t="s">
        <v>477</v>
      </c>
      <c r="H29" s="9" t="s">
        <v>1565</v>
      </c>
      <c r="I29" s="14">
        <v>0.47</v>
      </c>
      <c r="J29" s="14">
        <v>0.47</v>
      </c>
      <c r="K29" s="14">
        <v>0</v>
      </c>
      <c r="L29" s="14">
        <v>0</v>
      </c>
      <c r="M29" s="14">
        <v>0</v>
      </c>
      <c r="N29" s="14">
        <v>0</v>
      </c>
      <c r="O29" s="14">
        <v>0</v>
      </c>
      <c r="P29" s="14">
        <v>0</v>
      </c>
      <c r="Q29" s="14">
        <v>0</v>
      </c>
      <c r="R29" s="14">
        <v>0</v>
      </c>
      <c r="S29" s="18"/>
    </row>
    <row r="30" ht="26.25" customHeight="1" spans="1:19">
      <c r="A30" s="7" t="s">
        <v>80</v>
      </c>
      <c r="B30" s="8" t="s">
        <v>81</v>
      </c>
      <c r="C30" s="8" t="s">
        <v>1566</v>
      </c>
      <c r="D30" s="8" t="s">
        <v>1567</v>
      </c>
      <c r="E30" s="8" t="s">
        <v>1568</v>
      </c>
      <c r="F30" s="9" t="s">
        <v>477</v>
      </c>
      <c r="G30" s="9" t="s">
        <v>1547</v>
      </c>
      <c r="H30" s="9" t="s">
        <v>1569</v>
      </c>
      <c r="I30" s="14">
        <v>5</v>
      </c>
      <c r="J30" s="14">
        <v>5</v>
      </c>
      <c r="K30" s="14">
        <v>0</v>
      </c>
      <c r="L30" s="14">
        <v>0</v>
      </c>
      <c r="M30" s="14">
        <v>0</v>
      </c>
      <c r="N30" s="14">
        <v>0</v>
      </c>
      <c r="O30" s="14">
        <v>0</v>
      </c>
      <c r="P30" s="14">
        <v>0</v>
      </c>
      <c r="Q30" s="14">
        <v>0</v>
      </c>
      <c r="R30" s="14">
        <v>0</v>
      </c>
      <c r="S30" s="18"/>
    </row>
    <row r="31" ht="26.25" customHeight="1" spans="1:19">
      <c r="A31" s="7"/>
      <c r="B31" s="8"/>
      <c r="C31" s="8" t="s">
        <v>1570</v>
      </c>
      <c r="D31" s="8" t="s">
        <v>1512</v>
      </c>
      <c r="E31" s="8" t="s">
        <v>1571</v>
      </c>
      <c r="F31" s="9" t="s">
        <v>685</v>
      </c>
      <c r="G31" s="9" t="s">
        <v>502</v>
      </c>
      <c r="H31" s="9" t="s">
        <v>1537</v>
      </c>
      <c r="I31" s="14">
        <v>2</v>
      </c>
      <c r="J31" s="14">
        <v>2</v>
      </c>
      <c r="K31" s="14">
        <v>0</v>
      </c>
      <c r="L31" s="14">
        <v>0</v>
      </c>
      <c r="M31" s="14">
        <v>0</v>
      </c>
      <c r="N31" s="14">
        <v>0</v>
      </c>
      <c r="O31" s="14">
        <v>0</v>
      </c>
      <c r="P31" s="14">
        <v>0</v>
      </c>
      <c r="Q31" s="14">
        <v>0</v>
      </c>
      <c r="R31" s="14">
        <v>0</v>
      </c>
      <c r="S31" s="18"/>
    </row>
    <row r="32" ht="26.25" customHeight="1" spans="1:19">
      <c r="A32" s="7"/>
      <c r="B32" s="8"/>
      <c r="C32" s="8"/>
      <c r="D32" s="8"/>
      <c r="E32" s="8" t="s">
        <v>1530</v>
      </c>
      <c r="F32" s="9" t="s">
        <v>520</v>
      </c>
      <c r="G32" s="9" t="s">
        <v>1572</v>
      </c>
      <c r="H32" s="9" t="s">
        <v>1573</v>
      </c>
      <c r="I32" s="13">
        <v>13</v>
      </c>
      <c r="J32" s="14">
        <v>13</v>
      </c>
      <c r="K32" s="14">
        <v>0</v>
      </c>
      <c r="L32" s="14">
        <v>0</v>
      </c>
      <c r="M32" s="14">
        <v>0</v>
      </c>
      <c r="N32" s="14">
        <v>0</v>
      </c>
      <c r="O32" s="14">
        <v>0</v>
      </c>
      <c r="P32" s="14">
        <v>0</v>
      </c>
      <c r="Q32" s="14">
        <v>0</v>
      </c>
      <c r="R32" s="14">
        <v>0</v>
      </c>
      <c r="S32" s="18"/>
    </row>
    <row r="33" ht="26.25" customHeight="1" spans="1:19">
      <c r="A33" s="7"/>
      <c r="B33" s="8"/>
      <c r="C33" s="8"/>
      <c r="D33" s="8"/>
      <c r="E33" s="8" t="s">
        <v>1574</v>
      </c>
      <c r="F33" s="9" t="s">
        <v>1575</v>
      </c>
      <c r="G33" s="9" t="s">
        <v>1179</v>
      </c>
      <c r="H33" s="9" t="s">
        <v>1569</v>
      </c>
      <c r="I33" s="14">
        <v>5</v>
      </c>
      <c r="J33" s="14">
        <v>5</v>
      </c>
      <c r="K33" s="14">
        <v>0</v>
      </c>
      <c r="L33" s="14">
        <v>0</v>
      </c>
      <c r="M33" s="14">
        <v>0</v>
      </c>
      <c r="N33" s="14">
        <v>0</v>
      </c>
      <c r="O33" s="14">
        <v>0</v>
      </c>
      <c r="P33" s="14">
        <v>0</v>
      </c>
      <c r="Q33" s="14">
        <v>0</v>
      </c>
      <c r="R33" s="14">
        <v>0</v>
      </c>
      <c r="S33" s="18"/>
    </row>
    <row r="34" ht="26.25" customHeight="1" spans="1:19">
      <c r="A34" s="7"/>
      <c r="B34" s="8"/>
      <c r="C34" s="8"/>
      <c r="D34" s="8"/>
      <c r="E34" s="8" t="s">
        <v>1534</v>
      </c>
      <c r="F34" s="9" t="s">
        <v>1516</v>
      </c>
      <c r="G34" s="9" t="s">
        <v>477</v>
      </c>
      <c r="H34" s="9" t="s">
        <v>1576</v>
      </c>
      <c r="I34" s="14">
        <v>20</v>
      </c>
      <c r="J34" s="14">
        <v>20</v>
      </c>
      <c r="K34" s="14">
        <v>0</v>
      </c>
      <c r="L34" s="14">
        <v>0</v>
      </c>
      <c r="M34" s="14">
        <v>0</v>
      </c>
      <c r="N34" s="14">
        <v>0</v>
      </c>
      <c r="O34" s="14">
        <v>0</v>
      </c>
      <c r="P34" s="14">
        <v>0</v>
      </c>
      <c r="Q34" s="14">
        <v>0</v>
      </c>
      <c r="R34" s="14">
        <v>0</v>
      </c>
      <c r="S34" s="18"/>
    </row>
    <row r="35" ht="26.25" customHeight="1" spans="1:19">
      <c r="A35" s="7"/>
      <c r="B35" s="8"/>
      <c r="C35" s="8"/>
      <c r="D35" s="8"/>
      <c r="E35" s="8" t="s">
        <v>1519</v>
      </c>
      <c r="F35" s="9" t="s">
        <v>502</v>
      </c>
      <c r="G35" s="9" t="s">
        <v>631</v>
      </c>
      <c r="H35" s="9" t="s">
        <v>1041</v>
      </c>
      <c r="I35" s="14">
        <v>3</v>
      </c>
      <c r="J35" s="14">
        <v>3</v>
      </c>
      <c r="K35" s="14">
        <v>0</v>
      </c>
      <c r="L35" s="14">
        <v>0</v>
      </c>
      <c r="M35" s="14">
        <v>0</v>
      </c>
      <c r="N35" s="14">
        <v>0</v>
      </c>
      <c r="O35" s="14">
        <v>0</v>
      </c>
      <c r="P35" s="14">
        <v>0</v>
      </c>
      <c r="Q35" s="14">
        <v>0</v>
      </c>
      <c r="R35" s="14">
        <v>0</v>
      </c>
      <c r="S35" s="18"/>
    </row>
    <row r="36" ht="26.25" customHeight="1" spans="1:19">
      <c r="A36" s="10" t="s">
        <v>455</v>
      </c>
      <c r="B36" s="11"/>
      <c r="C36" s="11"/>
      <c r="D36" s="11"/>
      <c r="E36" s="11"/>
      <c r="F36" s="12" t="s">
        <v>1577</v>
      </c>
      <c r="G36" s="12"/>
      <c r="H36" s="12" t="s">
        <v>1578</v>
      </c>
      <c r="I36" s="15">
        <v>2139.9</v>
      </c>
      <c r="J36" s="15">
        <v>2139.9</v>
      </c>
      <c r="K36" s="15">
        <v>0</v>
      </c>
      <c r="L36" s="15">
        <v>0</v>
      </c>
      <c r="M36" s="15">
        <v>0</v>
      </c>
      <c r="N36" s="15">
        <v>0</v>
      </c>
      <c r="O36" s="15">
        <v>0</v>
      </c>
      <c r="P36" s="15">
        <v>0</v>
      </c>
      <c r="Q36" s="15">
        <v>0</v>
      </c>
      <c r="R36" s="15">
        <v>0</v>
      </c>
      <c r="S36" s="19"/>
    </row>
  </sheetData>
  <mergeCells count="28">
    <mergeCell ref="A1:R1"/>
    <mergeCell ref="A2:R2"/>
    <mergeCell ref="F4:H4"/>
    <mergeCell ref="I4:R4"/>
    <mergeCell ref="A36:E36"/>
    <mergeCell ref="A4:A5"/>
    <mergeCell ref="A6:A14"/>
    <mergeCell ref="A15:A17"/>
    <mergeCell ref="A18:A29"/>
    <mergeCell ref="A30:A35"/>
    <mergeCell ref="B4:B5"/>
    <mergeCell ref="B6:B14"/>
    <mergeCell ref="B15:B17"/>
    <mergeCell ref="B18:B29"/>
    <mergeCell ref="B30:B35"/>
    <mergeCell ref="C4:C5"/>
    <mergeCell ref="C6:C12"/>
    <mergeCell ref="C15:C16"/>
    <mergeCell ref="C18:C20"/>
    <mergeCell ref="C21:C29"/>
    <mergeCell ref="C31:C35"/>
    <mergeCell ref="D4:D5"/>
    <mergeCell ref="D6:D12"/>
    <mergeCell ref="D15:D16"/>
    <mergeCell ref="D18:D20"/>
    <mergeCell ref="D21:D29"/>
    <mergeCell ref="D31:D35"/>
    <mergeCell ref="E4:E5"/>
  </mergeCells>
  <pageMargins left="0.7" right="0.7" top="0.75" bottom="0.75" header="0.3" footer="0.3"/>
  <pageSetup paperSize="9" scale="4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
  <sheetViews>
    <sheetView showGridLines="0" workbookViewId="0">
      <selection activeCell="A2" sqref="A2:S2"/>
    </sheetView>
  </sheetViews>
  <sheetFormatPr defaultColWidth="9" defaultRowHeight="13.5"/>
  <cols>
    <col min="1" max="1" width="16.875" customWidth="1"/>
    <col min="2" max="2" width="21.375" customWidth="1"/>
    <col min="3" max="19" width="14.875" customWidth="1"/>
    <col min="20" max="20" width="7.85833333333333" customWidth="1"/>
  </cols>
  <sheetData>
    <row r="1" ht="18.75" customHeight="1" spans="1:20">
      <c r="A1" s="2" t="s">
        <v>53</v>
      </c>
      <c r="B1" s="2"/>
      <c r="C1" s="2"/>
      <c r="D1" s="2"/>
      <c r="E1" s="2"/>
      <c r="F1" s="2"/>
      <c r="G1" s="2"/>
      <c r="H1" s="2"/>
      <c r="I1" s="2"/>
      <c r="J1" s="2"/>
      <c r="K1" s="2"/>
      <c r="L1" s="2"/>
      <c r="M1" s="2"/>
      <c r="N1" s="2"/>
      <c r="O1" s="2"/>
      <c r="P1" s="2"/>
      <c r="Q1" s="2"/>
      <c r="R1" s="2"/>
      <c r="S1" s="2"/>
      <c r="T1" s="2"/>
    </row>
    <row r="2" ht="45" customHeight="1" spans="1:20">
      <c r="A2" s="4" t="s">
        <v>54</v>
      </c>
      <c r="B2" s="4"/>
      <c r="C2" s="4"/>
      <c r="D2" s="4"/>
      <c r="E2" s="4"/>
      <c r="F2" s="4"/>
      <c r="G2" s="4"/>
      <c r="H2" s="4"/>
      <c r="I2" s="4"/>
      <c r="J2" s="4"/>
      <c r="K2" s="4"/>
      <c r="L2" s="4"/>
      <c r="M2" s="4"/>
      <c r="N2" s="4"/>
      <c r="O2" s="4"/>
      <c r="P2" s="4"/>
      <c r="Q2" s="4"/>
      <c r="R2" s="4"/>
      <c r="S2" s="4"/>
      <c r="T2" s="55"/>
    </row>
    <row r="3" ht="17.25" customHeight="1" spans="19:19">
      <c r="S3" s="16" t="s">
        <v>1</v>
      </c>
    </row>
    <row r="4" ht="22.5" customHeight="1" spans="1:20">
      <c r="A4" s="6" t="s">
        <v>55</v>
      </c>
      <c r="B4" s="6" t="s">
        <v>56</v>
      </c>
      <c r="C4" s="21" t="s">
        <v>57</v>
      </c>
      <c r="D4" s="21" t="s">
        <v>58</v>
      </c>
      <c r="E4" s="21"/>
      <c r="F4" s="21"/>
      <c r="G4" s="21"/>
      <c r="H4" s="21"/>
      <c r="I4" s="21"/>
      <c r="J4" s="21"/>
      <c r="K4" s="21"/>
      <c r="L4" s="21"/>
      <c r="M4" s="21"/>
      <c r="N4" s="21" t="s">
        <v>49</v>
      </c>
      <c r="O4" s="21"/>
      <c r="P4" s="21"/>
      <c r="Q4" s="21"/>
      <c r="R4" s="21"/>
      <c r="S4" s="21"/>
      <c r="T4" s="23"/>
    </row>
    <row r="5" s="1" customFormat="1" ht="40" customHeight="1" spans="1:20">
      <c r="A5" s="6"/>
      <c r="B5" s="6"/>
      <c r="C5" s="6"/>
      <c r="D5" s="6" t="s">
        <v>59</v>
      </c>
      <c r="E5" s="6" t="s">
        <v>60</v>
      </c>
      <c r="F5" s="6" t="s">
        <v>61</v>
      </c>
      <c r="G5" s="6" t="s">
        <v>62</v>
      </c>
      <c r="H5" s="6" t="s">
        <v>63</v>
      </c>
      <c r="I5" s="6" t="s">
        <v>64</v>
      </c>
      <c r="J5" s="6" t="s">
        <v>65</v>
      </c>
      <c r="K5" s="6" t="s">
        <v>66</v>
      </c>
      <c r="L5" s="6" t="s">
        <v>67</v>
      </c>
      <c r="M5" s="6" t="s">
        <v>68</v>
      </c>
      <c r="N5" s="6" t="s">
        <v>59</v>
      </c>
      <c r="O5" s="6" t="s">
        <v>60</v>
      </c>
      <c r="P5" s="6" t="s">
        <v>61</v>
      </c>
      <c r="Q5" s="6" t="s">
        <v>62</v>
      </c>
      <c r="R5" s="6" t="s">
        <v>63</v>
      </c>
      <c r="S5" s="6" t="s">
        <v>69</v>
      </c>
      <c r="T5" s="17"/>
    </row>
    <row r="6" s="1" customFormat="1" ht="55" customHeight="1" spans="1:20">
      <c r="A6" s="8" t="s">
        <v>70</v>
      </c>
      <c r="B6" s="8" t="s">
        <v>71</v>
      </c>
      <c r="C6" s="75">
        <f>62025.029902-710-75</f>
        <v>61240.029902</v>
      </c>
      <c r="D6" s="75">
        <f>38578.002413-710</f>
        <v>37868.002413</v>
      </c>
      <c r="E6" s="76">
        <f>32026.002413</f>
        <v>32026.002413</v>
      </c>
      <c r="F6" s="76">
        <f>6552-710</f>
        <v>5842</v>
      </c>
      <c r="G6" s="76">
        <v>0</v>
      </c>
      <c r="H6" s="76">
        <v>0</v>
      </c>
      <c r="I6" s="76">
        <v>0</v>
      </c>
      <c r="J6" s="76">
        <v>0</v>
      </c>
      <c r="K6" s="76">
        <v>0</v>
      </c>
      <c r="L6" s="76">
        <v>0</v>
      </c>
      <c r="M6" s="76">
        <v>0</v>
      </c>
      <c r="N6" s="75">
        <f>23447.027489-75</f>
        <v>23372.027489</v>
      </c>
      <c r="O6" s="76">
        <f>14526.676784-75</f>
        <v>14451.676784</v>
      </c>
      <c r="P6" s="76">
        <v>8920.350705</v>
      </c>
      <c r="Q6" s="76">
        <v>0</v>
      </c>
      <c r="R6" s="76">
        <v>0</v>
      </c>
      <c r="S6" s="76">
        <v>0</v>
      </c>
      <c r="T6" s="24"/>
    </row>
    <row r="7" s="1" customFormat="1" ht="55" customHeight="1" spans="1:20">
      <c r="A7" s="77" t="s">
        <v>72</v>
      </c>
      <c r="B7" s="77" t="s">
        <v>73</v>
      </c>
      <c r="C7" s="75">
        <f>50688.70551-75</f>
        <v>50613.70551</v>
      </c>
      <c r="D7" s="75">
        <v>27879.73201</v>
      </c>
      <c r="E7" s="76">
        <v>26789.73201</v>
      </c>
      <c r="F7" s="76">
        <v>1090</v>
      </c>
      <c r="G7" s="76">
        <v>0</v>
      </c>
      <c r="H7" s="76">
        <v>0</v>
      </c>
      <c r="I7" s="76">
        <v>0</v>
      </c>
      <c r="J7" s="76">
        <v>0</v>
      </c>
      <c r="K7" s="76">
        <v>0</v>
      </c>
      <c r="L7" s="76">
        <v>0</v>
      </c>
      <c r="M7" s="76">
        <v>0</v>
      </c>
      <c r="N7" s="75">
        <f>22808.9735-75</f>
        <v>22733.9735</v>
      </c>
      <c r="O7" s="76">
        <f>14522.809384-75</f>
        <v>14447.809384</v>
      </c>
      <c r="P7" s="76">
        <v>8286.164116</v>
      </c>
      <c r="Q7" s="76">
        <v>0</v>
      </c>
      <c r="R7" s="76">
        <v>0</v>
      </c>
      <c r="S7" s="76">
        <v>0</v>
      </c>
      <c r="T7" s="24"/>
    </row>
    <row r="8" s="1" customFormat="1" ht="55" customHeight="1" spans="1:20">
      <c r="A8" s="77" t="s">
        <v>74</v>
      </c>
      <c r="B8" s="77" t="s">
        <v>75</v>
      </c>
      <c r="C8" s="75">
        <v>1992.519799</v>
      </c>
      <c r="D8" s="75">
        <v>1450.33321</v>
      </c>
      <c r="E8" s="76">
        <v>552.33321</v>
      </c>
      <c r="F8" s="76">
        <v>898</v>
      </c>
      <c r="G8" s="76">
        <v>0</v>
      </c>
      <c r="H8" s="76">
        <v>0</v>
      </c>
      <c r="I8" s="76">
        <v>0</v>
      </c>
      <c r="J8" s="76">
        <v>0</v>
      </c>
      <c r="K8" s="76">
        <v>0</v>
      </c>
      <c r="L8" s="76">
        <v>0</v>
      </c>
      <c r="M8" s="76">
        <v>0</v>
      </c>
      <c r="N8" s="75">
        <v>542.186589</v>
      </c>
      <c r="O8" s="76">
        <v>0</v>
      </c>
      <c r="P8" s="76">
        <v>542.186589</v>
      </c>
      <c r="Q8" s="76">
        <v>0</v>
      </c>
      <c r="R8" s="76">
        <v>0</v>
      </c>
      <c r="S8" s="76">
        <v>0</v>
      </c>
      <c r="T8" s="24"/>
    </row>
    <row r="9" s="1" customFormat="1" ht="55" customHeight="1" spans="1:20">
      <c r="A9" s="77" t="s">
        <v>76</v>
      </c>
      <c r="B9" s="77" t="s">
        <v>77</v>
      </c>
      <c r="C9" s="75">
        <f>3477.265686-710</f>
        <v>2767.265686</v>
      </c>
      <c r="D9" s="75">
        <f>3384.688286-710</f>
        <v>2674.688286</v>
      </c>
      <c r="E9" s="76">
        <v>2602.688286</v>
      </c>
      <c r="F9" s="76">
        <f>782-710</f>
        <v>72</v>
      </c>
      <c r="G9" s="76">
        <v>0</v>
      </c>
      <c r="H9" s="76">
        <v>0</v>
      </c>
      <c r="I9" s="76">
        <v>0</v>
      </c>
      <c r="J9" s="76">
        <v>0</v>
      </c>
      <c r="K9" s="76">
        <v>0</v>
      </c>
      <c r="L9" s="76">
        <v>0</v>
      </c>
      <c r="M9" s="76">
        <v>0</v>
      </c>
      <c r="N9" s="75">
        <v>92.5774</v>
      </c>
      <c r="O9" s="76">
        <v>0.5774</v>
      </c>
      <c r="P9" s="76">
        <v>92</v>
      </c>
      <c r="Q9" s="76">
        <v>0</v>
      </c>
      <c r="R9" s="76">
        <v>0</v>
      </c>
      <c r="S9" s="76">
        <v>0</v>
      </c>
      <c r="T9" s="24"/>
    </row>
    <row r="10" s="1" customFormat="1" ht="55" customHeight="1" spans="1:20">
      <c r="A10" s="77" t="s">
        <v>78</v>
      </c>
      <c r="B10" s="77" t="s">
        <v>79</v>
      </c>
      <c r="C10" s="75">
        <v>943.668612</v>
      </c>
      <c r="D10" s="75">
        <v>940.468612</v>
      </c>
      <c r="E10" s="76">
        <v>940.468612</v>
      </c>
      <c r="F10" s="76">
        <v>0</v>
      </c>
      <c r="G10" s="76">
        <v>0</v>
      </c>
      <c r="H10" s="76">
        <v>0</v>
      </c>
      <c r="I10" s="76">
        <v>0</v>
      </c>
      <c r="J10" s="76">
        <v>0</v>
      </c>
      <c r="K10" s="76">
        <v>0</v>
      </c>
      <c r="L10" s="76">
        <v>0</v>
      </c>
      <c r="M10" s="76">
        <v>0</v>
      </c>
      <c r="N10" s="75">
        <v>3.2</v>
      </c>
      <c r="O10" s="76">
        <v>3.2</v>
      </c>
      <c r="P10" s="76">
        <v>0</v>
      </c>
      <c r="Q10" s="76">
        <v>0</v>
      </c>
      <c r="R10" s="76">
        <v>0</v>
      </c>
      <c r="S10" s="76">
        <v>0</v>
      </c>
      <c r="T10" s="24"/>
    </row>
    <row r="11" s="1" customFormat="1" ht="55" customHeight="1" spans="1:20">
      <c r="A11" s="77" t="s">
        <v>80</v>
      </c>
      <c r="B11" s="77" t="s">
        <v>81</v>
      </c>
      <c r="C11" s="75">
        <v>4626.170951</v>
      </c>
      <c r="D11" s="75">
        <v>4626.080951</v>
      </c>
      <c r="E11" s="76">
        <v>933.080951</v>
      </c>
      <c r="F11" s="76">
        <v>3693</v>
      </c>
      <c r="G11" s="76">
        <v>0</v>
      </c>
      <c r="H11" s="76">
        <v>0</v>
      </c>
      <c r="I11" s="76">
        <v>0</v>
      </c>
      <c r="J11" s="76">
        <v>0</v>
      </c>
      <c r="K11" s="76">
        <v>0</v>
      </c>
      <c r="L11" s="76">
        <v>0</v>
      </c>
      <c r="M11" s="76">
        <v>0</v>
      </c>
      <c r="N11" s="75">
        <v>0.09</v>
      </c>
      <c r="O11" s="76">
        <v>0.09</v>
      </c>
      <c r="P11" s="76">
        <v>0</v>
      </c>
      <c r="Q11" s="76">
        <v>0</v>
      </c>
      <c r="R11" s="76">
        <v>0</v>
      </c>
      <c r="S11" s="76">
        <v>0</v>
      </c>
      <c r="T11" s="24"/>
    </row>
    <row r="12" s="1" customFormat="1" ht="55" customHeight="1" spans="1:20">
      <c r="A12" s="77" t="s">
        <v>82</v>
      </c>
      <c r="B12" s="77" t="s">
        <v>83</v>
      </c>
      <c r="C12" s="75">
        <v>296.699344</v>
      </c>
      <c r="D12" s="75">
        <v>296.699344</v>
      </c>
      <c r="E12" s="76">
        <v>207.699344</v>
      </c>
      <c r="F12" s="76">
        <v>89</v>
      </c>
      <c r="G12" s="76">
        <v>0</v>
      </c>
      <c r="H12" s="76">
        <v>0</v>
      </c>
      <c r="I12" s="76">
        <v>0</v>
      </c>
      <c r="J12" s="76">
        <v>0</v>
      </c>
      <c r="K12" s="76">
        <v>0</v>
      </c>
      <c r="L12" s="76">
        <v>0</v>
      </c>
      <c r="M12" s="76">
        <v>0</v>
      </c>
      <c r="N12" s="75">
        <v>0</v>
      </c>
      <c r="O12" s="76">
        <v>0</v>
      </c>
      <c r="P12" s="76">
        <v>0</v>
      </c>
      <c r="Q12" s="76">
        <v>0</v>
      </c>
      <c r="R12" s="76">
        <v>0</v>
      </c>
      <c r="S12" s="76">
        <v>0</v>
      </c>
      <c r="T12" s="24"/>
    </row>
    <row r="13" ht="18.75" customHeight="1" spans="1:20">
      <c r="A13" s="10" t="s">
        <v>57</v>
      </c>
      <c r="B13" s="10"/>
      <c r="C13" s="15">
        <f>62025.029902-710-75</f>
        <v>61240.029902</v>
      </c>
      <c r="D13" s="15">
        <f>38578.002413-710</f>
        <v>37868.002413</v>
      </c>
      <c r="E13" s="15">
        <f>32026.002413</f>
        <v>32026.002413</v>
      </c>
      <c r="F13" s="15">
        <f>6552-710</f>
        <v>5842</v>
      </c>
      <c r="G13" s="15">
        <v>0</v>
      </c>
      <c r="H13" s="15">
        <v>0</v>
      </c>
      <c r="I13" s="15">
        <v>0</v>
      </c>
      <c r="J13" s="15">
        <v>0</v>
      </c>
      <c r="K13" s="15">
        <v>0</v>
      </c>
      <c r="L13" s="15">
        <v>0</v>
      </c>
      <c r="M13" s="15">
        <v>0</v>
      </c>
      <c r="N13" s="15">
        <f>23447.027489-75</f>
        <v>23372.027489</v>
      </c>
      <c r="O13" s="15">
        <f>14526.676784-75</f>
        <v>14451.676784</v>
      </c>
      <c r="P13" s="15">
        <v>8920.350705</v>
      </c>
      <c r="Q13" s="15">
        <v>0</v>
      </c>
      <c r="R13" s="15">
        <v>0</v>
      </c>
      <c r="S13" s="15">
        <v>0</v>
      </c>
      <c r="T13" s="19"/>
    </row>
    <row r="14" s="61" customFormat="1"/>
  </sheetData>
  <mergeCells count="8">
    <mergeCell ref="A1:S1"/>
    <mergeCell ref="A2:S2"/>
    <mergeCell ref="D4:M4"/>
    <mergeCell ref="N4:S4"/>
    <mergeCell ref="A13:B13"/>
    <mergeCell ref="A4:A5"/>
    <mergeCell ref="B4:B5"/>
    <mergeCell ref="C4:C5"/>
  </mergeCells>
  <pageMargins left="0.7" right="0.7" top="0.75" bottom="0.75" header="0.3" footer="0.3"/>
  <pageSetup paperSize="9" scale="44"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5"/>
  <sheetViews>
    <sheetView showGridLines="0" workbookViewId="0">
      <selection activeCell="C16" sqref="C16"/>
    </sheetView>
  </sheetViews>
  <sheetFormatPr defaultColWidth="9" defaultRowHeight="13.5"/>
  <cols>
    <col min="1" max="1" width="14.125" customWidth="1"/>
    <col min="2" max="2" width="35.75" customWidth="1"/>
    <col min="3" max="3" width="13.125" customWidth="1"/>
    <col min="4" max="4" width="14.5" customWidth="1"/>
    <col min="5" max="7" width="13.125" customWidth="1"/>
    <col min="8" max="8" width="15.75" customWidth="1"/>
    <col min="9" max="9" width="14.2833333333333" customWidth="1"/>
  </cols>
  <sheetData>
    <row r="1" ht="18.75" customHeight="1" spans="1:9">
      <c r="A1" s="2" t="s">
        <v>84</v>
      </c>
      <c r="B1" s="2"/>
      <c r="C1" s="2"/>
      <c r="D1" s="2"/>
      <c r="E1" s="2"/>
      <c r="F1" s="2"/>
      <c r="G1" s="2"/>
      <c r="H1" s="2"/>
      <c r="I1" s="2"/>
    </row>
    <row r="2" ht="45" customHeight="1" spans="1:9">
      <c r="A2" s="4" t="s">
        <v>85</v>
      </c>
      <c r="B2" s="4"/>
      <c r="C2" s="4"/>
      <c r="D2" s="4"/>
      <c r="E2" s="4"/>
      <c r="F2" s="4"/>
      <c r="G2" s="4"/>
      <c r="H2" s="4"/>
      <c r="I2" s="4"/>
    </row>
    <row r="3" ht="18" customHeight="1" spans="8:8">
      <c r="H3" s="16" t="s">
        <v>1</v>
      </c>
    </row>
    <row r="4" s="1" customFormat="1" ht="39" spans="1:9">
      <c r="A4" s="6" t="s">
        <v>86</v>
      </c>
      <c r="B4" s="6" t="s">
        <v>87</v>
      </c>
      <c r="C4" s="6" t="s">
        <v>57</v>
      </c>
      <c r="D4" s="6" t="s">
        <v>88</v>
      </c>
      <c r="E4" s="6" t="s">
        <v>89</v>
      </c>
      <c r="F4" s="6" t="s">
        <v>90</v>
      </c>
      <c r="G4" s="6" t="s">
        <v>91</v>
      </c>
      <c r="H4" s="6" t="s">
        <v>92</v>
      </c>
      <c r="I4" s="17"/>
    </row>
    <row r="5" ht="26.25" customHeight="1" spans="1:9">
      <c r="A5" s="7" t="s">
        <v>93</v>
      </c>
      <c r="B5" s="7" t="s">
        <v>94</v>
      </c>
      <c r="C5" s="15">
        <v>3</v>
      </c>
      <c r="D5" s="14">
        <v>0</v>
      </c>
      <c r="E5" s="14">
        <v>3</v>
      </c>
      <c r="F5" s="14">
        <v>0</v>
      </c>
      <c r="G5" s="14">
        <v>0</v>
      </c>
      <c r="H5" s="14">
        <v>0</v>
      </c>
      <c r="I5" s="18"/>
    </row>
    <row r="6" ht="26.25" customHeight="1" spans="1:9">
      <c r="A6" s="7" t="s">
        <v>95</v>
      </c>
      <c r="B6" s="59" t="s">
        <v>96</v>
      </c>
      <c r="C6" s="15">
        <v>3</v>
      </c>
      <c r="D6" s="14">
        <v>0</v>
      </c>
      <c r="E6" s="14">
        <v>3</v>
      </c>
      <c r="F6" s="14">
        <v>0</v>
      </c>
      <c r="G6" s="14">
        <v>0</v>
      </c>
      <c r="H6" s="14">
        <v>0</v>
      </c>
      <c r="I6" s="18"/>
    </row>
    <row r="7" ht="26.25" customHeight="1" spans="1:9">
      <c r="A7" s="7" t="s">
        <v>97</v>
      </c>
      <c r="B7" s="60" t="s">
        <v>98</v>
      </c>
      <c r="C7" s="15">
        <v>3</v>
      </c>
      <c r="D7" s="14">
        <v>0</v>
      </c>
      <c r="E7" s="14">
        <v>3</v>
      </c>
      <c r="F7" s="14">
        <v>0</v>
      </c>
      <c r="G7" s="14">
        <v>0</v>
      </c>
      <c r="H7" s="14">
        <v>0</v>
      </c>
      <c r="I7" s="18"/>
    </row>
    <row r="8" ht="26.25" customHeight="1" spans="1:9">
      <c r="A8" s="7" t="s">
        <v>99</v>
      </c>
      <c r="B8" s="7" t="s">
        <v>100</v>
      </c>
      <c r="C8" s="72">
        <v>584.2</v>
      </c>
      <c r="D8" s="73">
        <v>584.2</v>
      </c>
      <c r="E8" s="14">
        <v>0</v>
      </c>
      <c r="F8" s="14">
        <v>0</v>
      </c>
      <c r="G8" s="14">
        <v>0</v>
      </c>
      <c r="H8" s="14">
        <v>0</v>
      </c>
      <c r="I8" s="18"/>
    </row>
    <row r="9" ht="26.25" customHeight="1" spans="1:9">
      <c r="A9" s="7" t="s">
        <v>101</v>
      </c>
      <c r="B9" s="59" t="s">
        <v>102</v>
      </c>
      <c r="C9" s="15">
        <v>572.991788</v>
      </c>
      <c r="D9" s="14">
        <v>572.991788</v>
      </c>
      <c r="E9" s="14">
        <v>0</v>
      </c>
      <c r="F9" s="14">
        <v>0</v>
      </c>
      <c r="G9" s="14">
        <v>0</v>
      </c>
      <c r="H9" s="14">
        <v>0</v>
      </c>
      <c r="I9" s="18"/>
    </row>
    <row r="10" ht="26.25" customHeight="1" spans="1:9">
      <c r="A10" s="7" t="s">
        <v>103</v>
      </c>
      <c r="B10" s="60" t="s">
        <v>104</v>
      </c>
      <c r="C10" s="15">
        <v>51.328</v>
      </c>
      <c r="D10" s="14">
        <v>51.328</v>
      </c>
      <c r="E10" s="14">
        <v>0</v>
      </c>
      <c r="F10" s="14">
        <v>0</v>
      </c>
      <c r="G10" s="14">
        <v>0</v>
      </c>
      <c r="H10" s="14">
        <v>0</v>
      </c>
      <c r="I10" s="18"/>
    </row>
    <row r="11" ht="26.25" customHeight="1" spans="1:9">
      <c r="A11" s="7" t="s">
        <v>105</v>
      </c>
      <c r="B11" s="60" t="s">
        <v>106</v>
      </c>
      <c r="C11" s="15">
        <v>82.23448</v>
      </c>
      <c r="D11" s="14">
        <v>82.23448</v>
      </c>
      <c r="E11" s="14">
        <v>0</v>
      </c>
      <c r="F11" s="14">
        <v>0</v>
      </c>
      <c r="G11" s="14">
        <v>0</v>
      </c>
      <c r="H11" s="14">
        <v>0</v>
      </c>
      <c r="I11" s="18"/>
    </row>
    <row r="12" ht="26.25" customHeight="1" spans="1:9">
      <c r="A12" s="7" t="s">
        <v>107</v>
      </c>
      <c r="B12" s="60" t="s">
        <v>108</v>
      </c>
      <c r="C12" s="15">
        <v>322.711785</v>
      </c>
      <c r="D12" s="14">
        <v>322.711785</v>
      </c>
      <c r="E12" s="14">
        <v>0</v>
      </c>
      <c r="F12" s="14">
        <v>0</v>
      </c>
      <c r="G12" s="14">
        <v>0</v>
      </c>
      <c r="H12" s="14">
        <v>0</v>
      </c>
      <c r="I12" s="18"/>
    </row>
    <row r="13" ht="26.25" customHeight="1" spans="1:9">
      <c r="A13" s="7" t="s">
        <v>109</v>
      </c>
      <c r="B13" s="60" t="s">
        <v>110</v>
      </c>
      <c r="C13" s="15">
        <v>116.717523</v>
      </c>
      <c r="D13" s="14">
        <v>116.717523</v>
      </c>
      <c r="E13" s="14">
        <v>0</v>
      </c>
      <c r="F13" s="14">
        <v>0</v>
      </c>
      <c r="G13" s="14">
        <v>0</v>
      </c>
      <c r="H13" s="14">
        <v>0</v>
      </c>
      <c r="I13" s="18"/>
    </row>
    <row r="14" ht="26.25" customHeight="1" spans="1:9">
      <c r="A14" s="7" t="s">
        <v>111</v>
      </c>
      <c r="B14" s="59" t="s">
        <v>112</v>
      </c>
      <c r="C14" s="15">
        <v>11.21344</v>
      </c>
      <c r="D14" s="14">
        <v>11.21344</v>
      </c>
      <c r="E14" s="14">
        <v>0</v>
      </c>
      <c r="F14" s="14">
        <v>0</v>
      </c>
      <c r="G14" s="14">
        <v>0</v>
      </c>
      <c r="H14" s="14">
        <v>0</v>
      </c>
      <c r="I14" s="18"/>
    </row>
    <row r="15" ht="26.25" customHeight="1" spans="1:9">
      <c r="A15" s="7" t="s">
        <v>113</v>
      </c>
      <c r="B15" s="60" t="s">
        <v>112</v>
      </c>
      <c r="C15" s="15">
        <v>11.21344</v>
      </c>
      <c r="D15" s="14">
        <v>11.21344</v>
      </c>
      <c r="E15" s="14">
        <v>0</v>
      </c>
      <c r="F15" s="14">
        <v>0</v>
      </c>
      <c r="G15" s="14">
        <v>0</v>
      </c>
      <c r="H15" s="14">
        <v>0</v>
      </c>
      <c r="I15" s="18"/>
    </row>
    <row r="16" ht="26.25" customHeight="1" spans="1:9">
      <c r="A16" s="7" t="s">
        <v>114</v>
      </c>
      <c r="B16" s="7" t="s">
        <v>115</v>
      </c>
      <c r="C16" s="15">
        <v>163.360701</v>
      </c>
      <c r="D16" s="14">
        <v>163.360701</v>
      </c>
      <c r="E16" s="14">
        <v>0</v>
      </c>
      <c r="F16" s="14">
        <v>0</v>
      </c>
      <c r="G16" s="14">
        <v>0</v>
      </c>
      <c r="H16" s="14">
        <v>0</v>
      </c>
      <c r="I16" s="18"/>
    </row>
    <row r="17" ht="26.25" customHeight="1" spans="1:9">
      <c r="A17" s="7" t="s">
        <v>116</v>
      </c>
      <c r="B17" s="59" t="s">
        <v>117</v>
      </c>
      <c r="C17" s="15">
        <v>163.360701</v>
      </c>
      <c r="D17" s="14">
        <v>163.360701</v>
      </c>
      <c r="E17" s="14">
        <v>0</v>
      </c>
      <c r="F17" s="14">
        <v>0</v>
      </c>
      <c r="G17" s="14">
        <v>0</v>
      </c>
      <c r="H17" s="14">
        <v>0</v>
      </c>
      <c r="I17" s="18"/>
    </row>
    <row r="18" ht="26.25" customHeight="1" spans="1:9">
      <c r="A18" s="7" t="s">
        <v>118</v>
      </c>
      <c r="B18" s="60" t="s">
        <v>119</v>
      </c>
      <c r="C18" s="15">
        <v>31.37654</v>
      </c>
      <c r="D18" s="14">
        <v>31.37654</v>
      </c>
      <c r="E18" s="14">
        <v>0</v>
      </c>
      <c r="F18" s="14">
        <v>0</v>
      </c>
      <c r="G18" s="14">
        <v>0</v>
      </c>
      <c r="H18" s="14">
        <v>0</v>
      </c>
      <c r="I18" s="18"/>
    </row>
    <row r="19" ht="26.25" customHeight="1" spans="1:9">
      <c r="A19" s="7" t="s">
        <v>120</v>
      </c>
      <c r="B19" s="60" t="s">
        <v>121</v>
      </c>
      <c r="C19" s="15">
        <v>131.984161</v>
      </c>
      <c r="D19" s="14">
        <v>131.984161</v>
      </c>
      <c r="E19" s="14">
        <v>0</v>
      </c>
      <c r="F19" s="14">
        <v>0</v>
      </c>
      <c r="G19" s="14">
        <v>0</v>
      </c>
      <c r="H19" s="14">
        <v>0</v>
      </c>
      <c r="I19" s="18"/>
    </row>
    <row r="20" ht="26.25" customHeight="1" spans="1:9">
      <c r="A20" s="7" t="s">
        <v>122</v>
      </c>
      <c r="B20" s="7" t="s">
        <v>123</v>
      </c>
      <c r="C20" s="15">
        <v>9776.68</v>
      </c>
      <c r="D20" s="14">
        <v>0</v>
      </c>
      <c r="E20" s="14">
        <v>9776.68</v>
      </c>
      <c r="F20" s="14">
        <v>0</v>
      </c>
      <c r="G20" s="14">
        <v>0</v>
      </c>
      <c r="H20" s="14">
        <v>0</v>
      </c>
      <c r="I20" s="18"/>
    </row>
    <row r="21" ht="26.25" customHeight="1" spans="1:9">
      <c r="A21" s="7" t="s">
        <v>124</v>
      </c>
      <c r="B21" s="59" t="s">
        <v>125</v>
      </c>
      <c r="C21" s="15">
        <v>6929.68</v>
      </c>
      <c r="D21" s="14">
        <v>0</v>
      </c>
      <c r="E21" s="14">
        <v>6929.68</v>
      </c>
      <c r="F21" s="14">
        <v>0</v>
      </c>
      <c r="G21" s="14">
        <v>0</v>
      </c>
      <c r="H21" s="14">
        <v>0</v>
      </c>
      <c r="I21" s="18"/>
    </row>
    <row r="22" ht="26.25" customHeight="1" spans="1:9">
      <c r="A22" s="7" t="s">
        <v>126</v>
      </c>
      <c r="B22" s="60" t="s">
        <v>127</v>
      </c>
      <c r="C22" s="15">
        <v>5479.68</v>
      </c>
      <c r="D22" s="14">
        <v>0</v>
      </c>
      <c r="E22" s="14">
        <v>5479.68</v>
      </c>
      <c r="F22" s="14">
        <v>0</v>
      </c>
      <c r="G22" s="14">
        <v>0</v>
      </c>
      <c r="H22" s="14">
        <v>0</v>
      </c>
      <c r="I22" s="18"/>
    </row>
    <row r="23" ht="26.25" customHeight="1" spans="1:9">
      <c r="A23" s="7" t="s">
        <v>128</v>
      </c>
      <c r="B23" s="60" t="s">
        <v>129</v>
      </c>
      <c r="C23" s="15">
        <v>1450</v>
      </c>
      <c r="D23" s="14">
        <v>0</v>
      </c>
      <c r="E23" s="14">
        <v>1450</v>
      </c>
      <c r="F23" s="14">
        <v>0</v>
      </c>
      <c r="G23" s="14">
        <v>0</v>
      </c>
      <c r="H23" s="14">
        <v>0</v>
      </c>
      <c r="I23" s="18"/>
    </row>
    <row r="24" ht="26.25" customHeight="1" spans="1:9">
      <c r="A24" s="7" t="s">
        <v>130</v>
      </c>
      <c r="B24" s="59" t="s">
        <v>131</v>
      </c>
      <c r="C24" s="15">
        <v>2847</v>
      </c>
      <c r="D24" s="14">
        <v>0</v>
      </c>
      <c r="E24" s="14">
        <v>2847</v>
      </c>
      <c r="F24" s="14">
        <v>0</v>
      </c>
      <c r="G24" s="14">
        <v>0</v>
      </c>
      <c r="H24" s="14">
        <v>0</v>
      </c>
      <c r="I24" s="18"/>
    </row>
    <row r="25" ht="26.25" customHeight="1" spans="1:9">
      <c r="A25" s="7" t="s">
        <v>132</v>
      </c>
      <c r="B25" s="60" t="s">
        <v>131</v>
      </c>
      <c r="C25" s="15">
        <v>2847</v>
      </c>
      <c r="D25" s="14">
        <v>0</v>
      </c>
      <c r="E25" s="14">
        <v>2847</v>
      </c>
      <c r="F25" s="14">
        <v>0</v>
      </c>
      <c r="G25" s="14">
        <v>0</v>
      </c>
      <c r="H25" s="14">
        <v>0</v>
      </c>
      <c r="I25" s="18"/>
    </row>
    <row r="26" ht="26.25" customHeight="1" spans="1:9">
      <c r="A26" s="7" t="s">
        <v>133</v>
      </c>
      <c r="B26" s="7" t="s">
        <v>134</v>
      </c>
      <c r="C26" s="15">
        <f>51143.656799-710</f>
        <v>50433.656799</v>
      </c>
      <c r="D26" s="14">
        <f>3780.95671</f>
        <v>3780.95671</v>
      </c>
      <c r="E26" s="14">
        <f>47362.700089-710</f>
        <v>46652.700089</v>
      </c>
      <c r="F26" s="14">
        <v>0</v>
      </c>
      <c r="G26" s="14">
        <v>0</v>
      </c>
      <c r="H26" s="14">
        <v>0</v>
      </c>
      <c r="I26" s="18"/>
    </row>
    <row r="27" ht="26.25" customHeight="1" spans="1:9">
      <c r="A27" s="7" t="s">
        <v>135</v>
      </c>
      <c r="B27" s="59" t="s">
        <v>136</v>
      </c>
      <c r="C27" s="15">
        <v>3089.491917</v>
      </c>
      <c r="D27" s="14">
        <v>3005.211917</v>
      </c>
      <c r="E27" s="14">
        <v>84.28</v>
      </c>
      <c r="F27" s="14">
        <v>0</v>
      </c>
      <c r="G27" s="14">
        <v>0</v>
      </c>
      <c r="H27" s="14">
        <v>0</v>
      </c>
      <c r="I27" s="18"/>
    </row>
    <row r="28" ht="26.25" customHeight="1" spans="1:9">
      <c r="A28" s="7" t="s">
        <v>137</v>
      </c>
      <c r="B28" s="60" t="s">
        <v>138</v>
      </c>
      <c r="C28" s="15">
        <v>520.535915</v>
      </c>
      <c r="D28" s="14">
        <v>520.535915</v>
      </c>
      <c r="E28" s="14">
        <v>0</v>
      </c>
      <c r="F28" s="14">
        <v>0</v>
      </c>
      <c r="G28" s="14">
        <v>0</v>
      </c>
      <c r="H28" s="14">
        <v>0</v>
      </c>
      <c r="I28" s="18"/>
    </row>
    <row r="29" ht="26.25" customHeight="1" spans="1:9">
      <c r="A29" s="7" t="s">
        <v>139</v>
      </c>
      <c r="B29" s="60" t="s">
        <v>140</v>
      </c>
      <c r="C29" s="15">
        <v>482.135143</v>
      </c>
      <c r="D29" s="14">
        <v>397.855143</v>
      </c>
      <c r="E29" s="14">
        <v>84.28</v>
      </c>
      <c r="F29" s="14">
        <v>0</v>
      </c>
      <c r="G29" s="14">
        <v>0</v>
      </c>
      <c r="H29" s="14">
        <v>0</v>
      </c>
      <c r="I29" s="18"/>
    </row>
    <row r="30" ht="26.25" customHeight="1" spans="1:9">
      <c r="A30" s="7" t="s">
        <v>141</v>
      </c>
      <c r="B30" s="60" t="s">
        <v>142</v>
      </c>
      <c r="C30" s="15">
        <v>718.020607</v>
      </c>
      <c r="D30" s="14">
        <v>718.020607</v>
      </c>
      <c r="E30" s="14">
        <v>0</v>
      </c>
      <c r="F30" s="14">
        <v>0</v>
      </c>
      <c r="G30" s="14">
        <v>0</v>
      </c>
      <c r="H30" s="14">
        <v>0</v>
      </c>
      <c r="I30" s="18"/>
    </row>
    <row r="31" ht="26.25" customHeight="1" spans="1:9">
      <c r="A31" s="7" t="s">
        <v>143</v>
      </c>
      <c r="B31" s="60" t="s">
        <v>144</v>
      </c>
      <c r="C31" s="15">
        <v>718.098434</v>
      </c>
      <c r="D31" s="14">
        <v>718.098434</v>
      </c>
      <c r="E31" s="14">
        <v>0</v>
      </c>
      <c r="F31" s="14">
        <v>0</v>
      </c>
      <c r="G31" s="14">
        <v>0</v>
      </c>
      <c r="H31" s="14">
        <v>0</v>
      </c>
      <c r="I31" s="18"/>
    </row>
    <row r="32" ht="26.25" customHeight="1" spans="1:9">
      <c r="A32" s="7" t="s">
        <v>145</v>
      </c>
      <c r="B32" s="60" t="s">
        <v>146</v>
      </c>
      <c r="C32" s="15">
        <v>650.701818</v>
      </c>
      <c r="D32" s="14">
        <v>650.701818</v>
      </c>
      <c r="E32" s="14">
        <v>0</v>
      </c>
      <c r="F32" s="14">
        <v>0</v>
      </c>
      <c r="G32" s="14">
        <v>0</v>
      </c>
      <c r="H32" s="14">
        <v>0</v>
      </c>
      <c r="I32" s="18"/>
    </row>
    <row r="33" ht="26.25" customHeight="1" spans="1:9">
      <c r="A33" s="7" t="s">
        <v>147</v>
      </c>
      <c r="B33" s="59" t="s">
        <v>148</v>
      </c>
      <c r="C33" s="15">
        <v>28386.089384</v>
      </c>
      <c r="D33" s="14">
        <v>50.17</v>
      </c>
      <c r="E33" s="14">
        <v>28335.919384</v>
      </c>
      <c r="F33" s="14">
        <v>0</v>
      </c>
      <c r="G33" s="14">
        <v>0</v>
      </c>
      <c r="H33" s="14">
        <v>0</v>
      </c>
      <c r="I33" s="18"/>
    </row>
    <row r="34" ht="26.25" customHeight="1" spans="1:9">
      <c r="A34" s="7" t="s">
        <v>149</v>
      </c>
      <c r="B34" s="60" t="s">
        <v>150</v>
      </c>
      <c r="C34" s="15">
        <v>28386.089384</v>
      </c>
      <c r="D34" s="14">
        <v>50.17</v>
      </c>
      <c r="E34" s="14">
        <v>28335.919384</v>
      </c>
      <c r="F34" s="14">
        <v>0</v>
      </c>
      <c r="G34" s="14">
        <v>0</v>
      </c>
      <c r="H34" s="14">
        <v>0</v>
      </c>
      <c r="I34" s="18"/>
    </row>
    <row r="35" ht="26.25" customHeight="1" spans="1:9">
      <c r="A35" s="7" t="s">
        <v>151</v>
      </c>
      <c r="B35" s="59" t="s">
        <v>152</v>
      </c>
      <c r="C35" s="15">
        <v>1852.94</v>
      </c>
      <c r="D35" s="14">
        <v>0</v>
      </c>
      <c r="E35" s="14">
        <v>1852.94</v>
      </c>
      <c r="F35" s="14">
        <v>0</v>
      </c>
      <c r="G35" s="14">
        <v>0</v>
      </c>
      <c r="H35" s="14">
        <v>0</v>
      </c>
      <c r="I35" s="18"/>
    </row>
    <row r="36" ht="26.25" customHeight="1" spans="1:9">
      <c r="A36" s="7" t="s">
        <v>153</v>
      </c>
      <c r="B36" s="60" t="s">
        <v>152</v>
      </c>
      <c r="C36" s="15">
        <v>1852.94</v>
      </c>
      <c r="D36" s="14">
        <v>0</v>
      </c>
      <c r="E36" s="14">
        <v>1852.94</v>
      </c>
      <c r="F36" s="14">
        <v>0</v>
      </c>
      <c r="G36" s="14">
        <v>0</v>
      </c>
      <c r="H36" s="14">
        <v>0</v>
      </c>
      <c r="I36" s="18"/>
    </row>
    <row r="37" ht="26.25" customHeight="1" spans="1:9">
      <c r="A37" s="7" t="s">
        <v>154</v>
      </c>
      <c r="B37" s="59" t="s">
        <v>155</v>
      </c>
      <c r="C37" s="15">
        <v>725.574793</v>
      </c>
      <c r="D37" s="14">
        <v>725.574793</v>
      </c>
      <c r="E37" s="14">
        <v>0</v>
      </c>
      <c r="F37" s="14">
        <v>0</v>
      </c>
      <c r="G37" s="14">
        <v>0</v>
      </c>
      <c r="H37" s="14">
        <v>0</v>
      </c>
      <c r="I37" s="18"/>
    </row>
    <row r="38" ht="26.25" customHeight="1" spans="1:9">
      <c r="A38" s="7" t="s">
        <v>156</v>
      </c>
      <c r="B38" s="60" t="s">
        <v>155</v>
      </c>
      <c r="C38" s="15">
        <v>725.574793</v>
      </c>
      <c r="D38" s="14">
        <v>725.574793</v>
      </c>
      <c r="E38" s="14">
        <v>0</v>
      </c>
      <c r="F38" s="14">
        <v>0</v>
      </c>
      <c r="G38" s="14">
        <v>0</v>
      </c>
      <c r="H38" s="14">
        <v>0</v>
      </c>
      <c r="I38" s="18"/>
    </row>
    <row r="39" ht="26.25" customHeight="1" spans="1:9">
      <c r="A39" s="7" t="s">
        <v>157</v>
      </c>
      <c r="B39" s="59" t="s">
        <v>158</v>
      </c>
      <c r="C39" s="15">
        <v>7164.350705</v>
      </c>
      <c r="D39" s="14">
        <v>0</v>
      </c>
      <c r="E39" s="14">
        <v>7164.350705</v>
      </c>
      <c r="F39" s="14">
        <v>0</v>
      </c>
      <c r="G39" s="14">
        <v>0</v>
      </c>
      <c r="H39" s="14">
        <v>0</v>
      </c>
      <c r="I39" s="18"/>
    </row>
    <row r="40" ht="26.25" customHeight="1" spans="1:9">
      <c r="A40" s="7" t="s">
        <v>159</v>
      </c>
      <c r="B40" s="60" t="s">
        <v>160</v>
      </c>
      <c r="C40" s="15">
        <v>66.218842</v>
      </c>
      <c r="D40" s="14">
        <v>0</v>
      </c>
      <c r="E40" s="14">
        <v>66.218842</v>
      </c>
      <c r="F40" s="14">
        <v>0</v>
      </c>
      <c r="G40" s="14">
        <v>0</v>
      </c>
      <c r="H40" s="14">
        <v>0</v>
      </c>
      <c r="I40" s="18"/>
    </row>
    <row r="41" ht="26.25" customHeight="1" spans="1:9">
      <c r="A41" s="7" t="s">
        <v>161</v>
      </c>
      <c r="B41" s="60" t="s">
        <v>162</v>
      </c>
      <c r="C41" s="15">
        <v>7098.131863</v>
      </c>
      <c r="D41" s="14">
        <v>0</v>
      </c>
      <c r="E41" s="14">
        <v>7098.131863</v>
      </c>
      <c r="F41" s="14">
        <v>0</v>
      </c>
      <c r="G41" s="14">
        <v>0</v>
      </c>
      <c r="H41" s="14">
        <v>0</v>
      </c>
      <c r="I41" s="18"/>
    </row>
    <row r="42" ht="26.25" customHeight="1" spans="1:9">
      <c r="A42" s="7" t="s">
        <v>163</v>
      </c>
      <c r="B42" s="59" t="s">
        <v>164</v>
      </c>
      <c r="C42" s="15">
        <v>98</v>
      </c>
      <c r="D42" s="14">
        <v>0</v>
      </c>
      <c r="E42" s="14">
        <v>98</v>
      </c>
      <c r="F42" s="14">
        <v>0</v>
      </c>
      <c r="G42" s="14">
        <v>0</v>
      </c>
      <c r="H42" s="14">
        <v>0</v>
      </c>
      <c r="I42" s="18"/>
    </row>
    <row r="43" ht="26.25" customHeight="1" spans="1:9">
      <c r="A43" s="7" t="s">
        <v>165</v>
      </c>
      <c r="B43" s="60" t="s">
        <v>166</v>
      </c>
      <c r="C43" s="15">
        <v>98</v>
      </c>
      <c r="D43" s="14">
        <v>0</v>
      </c>
      <c r="E43" s="14">
        <v>98</v>
      </c>
      <c r="F43" s="14">
        <v>0</v>
      </c>
      <c r="G43" s="14">
        <v>0</v>
      </c>
      <c r="H43" s="14">
        <v>0</v>
      </c>
      <c r="I43" s="18"/>
    </row>
    <row r="44" ht="26.25" customHeight="1" spans="1:9">
      <c r="A44" s="7" t="s">
        <v>167</v>
      </c>
      <c r="B44" s="59" t="s">
        <v>168</v>
      </c>
      <c r="C44" s="15">
        <v>7500</v>
      </c>
      <c r="D44" s="14">
        <v>0</v>
      </c>
      <c r="E44" s="14">
        <v>7500</v>
      </c>
      <c r="F44" s="14">
        <v>0</v>
      </c>
      <c r="G44" s="14">
        <v>0</v>
      </c>
      <c r="H44" s="14">
        <v>0</v>
      </c>
      <c r="I44" s="18"/>
    </row>
    <row r="45" ht="26.25" customHeight="1" spans="1:9">
      <c r="A45" s="7" t="s">
        <v>169</v>
      </c>
      <c r="B45" s="60" t="s">
        <v>148</v>
      </c>
      <c r="C45" s="15">
        <v>7500</v>
      </c>
      <c r="D45" s="14">
        <v>0</v>
      </c>
      <c r="E45" s="14">
        <v>7500</v>
      </c>
      <c r="F45" s="14">
        <v>0</v>
      </c>
      <c r="G45" s="14">
        <v>0</v>
      </c>
      <c r="H45" s="14">
        <v>0</v>
      </c>
      <c r="I45" s="18"/>
    </row>
    <row r="46" ht="26.25" customHeight="1" spans="1:9">
      <c r="A46" s="7" t="s">
        <v>170</v>
      </c>
      <c r="B46" s="59" t="s">
        <v>171</v>
      </c>
      <c r="C46" s="15">
        <v>1617.21</v>
      </c>
      <c r="D46" s="14">
        <v>0</v>
      </c>
      <c r="E46" s="14">
        <v>1617.21</v>
      </c>
      <c r="F46" s="14">
        <v>0</v>
      </c>
      <c r="G46" s="14">
        <v>0</v>
      </c>
      <c r="H46" s="14">
        <v>0</v>
      </c>
      <c r="I46" s="18"/>
    </row>
    <row r="47" ht="26.25" customHeight="1" spans="1:9">
      <c r="A47" s="7" t="s">
        <v>172</v>
      </c>
      <c r="B47" s="60" t="s">
        <v>171</v>
      </c>
      <c r="C47" s="15">
        <v>1617.21</v>
      </c>
      <c r="D47" s="14">
        <v>0</v>
      </c>
      <c r="E47" s="14">
        <v>1617.21</v>
      </c>
      <c r="F47" s="14">
        <v>0</v>
      </c>
      <c r="G47" s="14">
        <v>0</v>
      </c>
      <c r="H47" s="14">
        <v>0</v>
      </c>
      <c r="I47" s="18"/>
    </row>
    <row r="48" ht="26.25" customHeight="1" spans="1:9">
      <c r="A48" s="7" t="s">
        <v>173</v>
      </c>
      <c r="B48" s="7" t="s">
        <v>174</v>
      </c>
      <c r="C48" s="15">
        <v>4.3774</v>
      </c>
      <c r="D48" s="14">
        <v>4.3774</v>
      </c>
      <c r="E48" s="14">
        <v>0</v>
      </c>
      <c r="F48" s="14">
        <v>0</v>
      </c>
      <c r="G48" s="14">
        <v>0</v>
      </c>
      <c r="H48" s="14">
        <v>0</v>
      </c>
      <c r="I48" s="18"/>
    </row>
    <row r="49" ht="26.25" customHeight="1" spans="1:9">
      <c r="A49" s="7" t="s">
        <v>175</v>
      </c>
      <c r="B49" s="59" t="s">
        <v>176</v>
      </c>
      <c r="C49" s="15">
        <v>4.3774</v>
      </c>
      <c r="D49" s="14">
        <v>4.3774</v>
      </c>
      <c r="E49" s="14">
        <v>0</v>
      </c>
      <c r="F49" s="14">
        <v>0</v>
      </c>
      <c r="G49" s="14">
        <v>0</v>
      </c>
      <c r="H49" s="14">
        <v>0</v>
      </c>
      <c r="I49" s="18"/>
    </row>
    <row r="50" ht="26.25" customHeight="1" spans="1:9">
      <c r="A50" s="7" t="s">
        <v>177</v>
      </c>
      <c r="B50" s="60" t="s">
        <v>178</v>
      </c>
      <c r="C50" s="15">
        <v>4.3774</v>
      </c>
      <c r="D50" s="14">
        <v>4.3774</v>
      </c>
      <c r="E50" s="14">
        <v>0</v>
      </c>
      <c r="F50" s="14">
        <v>0</v>
      </c>
      <c r="G50" s="14">
        <v>0</v>
      </c>
      <c r="H50" s="14">
        <v>0</v>
      </c>
      <c r="I50" s="18"/>
    </row>
    <row r="51" ht="26.25" customHeight="1" spans="1:9">
      <c r="A51" s="7" t="s">
        <v>179</v>
      </c>
      <c r="B51" s="7" t="s">
        <v>180</v>
      </c>
      <c r="C51" s="15">
        <v>274.749774</v>
      </c>
      <c r="D51" s="14">
        <v>274.749774</v>
      </c>
      <c r="E51" s="14">
        <v>0</v>
      </c>
      <c r="F51" s="14">
        <v>0</v>
      </c>
      <c r="G51" s="14">
        <v>0</v>
      </c>
      <c r="H51" s="14">
        <v>0</v>
      </c>
      <c r="I51" s="18"/>
    </row>
    <row r="52" ht="26.25" customHeight="1" spans="1:9">
      <c r="A52" s="7" t="s">
        <v>181</v>
      </c>
      <c r="B52" s="59" t="s">
        <v>182</v>
      </c>
      <c r="C52" s="15">
        <v>274.749774</v>
      </c>
      <c r="D52" s="14">
        <v>274.749774</v>
      </c>
      <c r="E52" s="14">
        <v>0</v>
      </c>
      <c r="F52" s="14">
        <v>0</v>
      </c>
      <c r="G52" s="14">
        <v>0</v>
      </c>
      <c r="H52" s="14">
        <v>0</v>
      </c>
      <c r="I52" s="18"/>
    </row>
    <row r="53" ht="26.25" customHeight="1" spans="1:9">
      <c r="A53" s="7" t="s">
        <v>183</v>
      </c>
      <c r="B53" s="60" t="s">
        <v>184</v>
      </c>
      <c r="C53" s="15">
        <v>274.749774</v>
      </c>
      <c r="D53" s="14">
        <v>274.749774</v>
      </c>
      <c r="E53" s="14">
        <v>0</v>
      </c>
      <c r="F53" s="14">
        <v>0</v>
      </c>
      <c r="G53" s="14">
        <v>0</v>
      </c>
      <c r="H53" s="14">
        <v>0</v>
      </c>
      <c r="I53" s="18"/>
    </row>
    <row r="54" ht="26.25" customHeight="1" spans="1:9">
      <c r="A54" s="10" t="s">
        <v>57</v>
      </c>
      <c r="B54" s="10"/>
      <c r="C54" s="15">
        <v>61240.029902</v>
      </c>
      <c r="D54" s="15">
        <v>4807.649813</v>
      </c>
      <c r="E54" s="15">
        <v>56432.380089</v>
      </c>
      <c r="F54" s="15">
        <v>0</v>
      </c>
      <c r="G54" s="15">
        <v>0</v>
      </c>
      <c r="H54" s="15">
        <v>0</v>
      </c>
      <c r="I54" s="74"/>
    </row>
    <row r="55" spans="4:5">
      <c r="D55" s="61"/>
      <c r="E55" s="61"/>
    </row>
  </sheetData>
  <mergeCells count="3">
    <mergeCell ref="A1:H1"/>
    <mergeCell ref="A2:H2"/>
    <mergeCell ref="A54:B54"/>
  </mergeCells>
  <pageMargins left="0.700694444444445" right="0.700694444444445" top="0.751388888888889" bottom="0.751388888888889" header="0.298611111111111" footer="0.298611111111111"/>
  <pageSetup paperSize="9" scale="60"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showGridLines="0" view="pageBreakPreview" zoomScaleNormal="100" zoomScaleSheetLayoutView="100" workbookViewId="0">
      <selection activeCell="A1" sqref="A1:D1"/>
    </sheetView>
  </sheetViews>
  <sheetFormatPr defaultColWidth="9" defaultRowHeight="13.5" outlineLevelCol="4"/>
  <cols>
    <col min="1" max="1" width="31.875" customWidth="1"/>
    <col min="2" max="2" width="17" customWidth="1"/>
    <col min="3" max="3" width="35.875" customWidth="1"/>
    <col min="4" max="4" width="15.75" customWidth="1"/>
    <col min="5" max="5" width="14.2833333333333" style="54" customWidth="1"/>
    <col min="6" max="6" width="13.75" style="61"/>
  </cols>
  <sheetData>
    <row r="1" ht="18.75" customHeight="1" spans="1:5">
      <c r="A1" s="2" t="s">
        <v>185</v>
      </c>
      <c r="B1" s="2"/>
      <c r="C1" s="2"/>
      <c r="D1" s="2"/>
      <c r="E1" s="67"/>
    </row>
    <row r="2" ht="45" customHeight="1" spans="1:5">
      <c r="A2" s="4" t="s">
        <v>186</v>
      </c>
      <c r="B2" s="4"/>
      <c r="C2" s="4"/>
      <c r="D2" s="4"/>
      <c r="E2" s="68"/>
    </row>
    <row r="3" ht="16.5" customHeight="1" spans="4:4">
      <c r="D3" s="16" t="s">
        <v>1</v>
      </c>
    </row>
    <row r="4" ht="22.5" customHeight="1" spans="1:5">
      <c r="A4" s="21" t="s">
        <v>3</v>
      </c>
      <c r="B4" s="21"/>
      <c r="C4" s="21" t="s">
        <v>4</v>
      </c>
      <c r="D4" s="21"/>
      <c r="E4" s="69"/>
    </row>
    <row r="5" ht="22.5" customHeight="1" spans="1:5">
      <c r="A5" s="21" t="s">
        <v>187</v>
      </c>
      <c r="B5" s="21" t="s">
        <v>6</v>
      </c>
      <c r="C5" s="21" t="s">
        <v>187</v>
      </c>
      <c r="D5" s="21" t="s">
        <v>6</v>
      </c>
      <c r="E5" s="69"/>
    </row>
    <row r="6" ht="18.75" customHeight="1" spans="1:5">
      <c r="A6" s="7" t="s">
        <v>188</v>
      </c>
      <c r="B6" s="14">
        <f>38578.002413-710</f>
        <v>37868.002413</v>
      </c>
      <c r="C6" s="7" t="s">
        <v>189</v>
      </c>
      <c r="D6" s="14">
        <f>62025.029902-710-75</f>
        <v>61240.029902</v>
      </c>
      <c r="E6" s="70"/>
    </row>
    <row r="7" ht="18.75" customHeight="1" spans="1:5">
      <c r="A7" s="7" t="s">
        <v>190</v>
      </c>
      <c r="B7" s="14">
        <v>32026.002413</v>
      </c>
      <c r="C7" s="7" t="s">
        <v>191</v>
      </c>
      <c r="D7" s="14">
        <v>3</v>
      </c>
      <c r="E7" s="70"/>
    </row>
    <row r="8" ht="18.75" customHeight="1" spans="1:5">
      <c r="A8" s="7" t="s">
        <v>192</v>
      </c>
      <c r="B8" s="14">
        <f>6552-710</f>
        <v>5842</v>
      </c>
      <c r="C8" s="7" t="s">
        <v>193</v>
      </c>
      <c r="D8" s="14">
        <v>0</v>
      </c>
      <c r="E8" s="70"/>
    </row>
    <row r="9" ht="18.75" customHeight="1" spans="1:5">
      <c r="A9" s="7" t="s">
        <v>194</v>
      </c>
      <c r="B9" s="14">
        <v>0</v>
      </c>
      <c r="C9" s="7" t="s">
        <v>195</v>
      </c>
      <c r="D9" s="14">
        <v>0</v>
      </c>
      <c r="E9" s="70"/>
    </row>
    <row r="10" ht="18.75" customHeight="1" spans="1:5">
      <c r="A10" s="7" t="s">
        <v>196</v>
      </c>
      <c r="B10" s="14">
        <f>23447.027489-75</f>
        <v>23372.027489</v>
      </c>
      <c r="C10" s="7" t="s">
        <v>197</v>
      </c>
      <c r="D10" s="14">
        <v>0</v>
      </c>
      <c r="E10" s="70"/>
    </row>
    <row r="11" ht="18.75" customHeight="1" spans="1:5">
      <c r="A11" s="7" t="s">
        <v>190</v>
      </c>
      <c r="B11" s="14">
        <f>14526.676784-75</f>
        <v>14451.676784</v>
      </c>
      <c r="C11" s="7" t="s">
        <v>198</v>
      </c>
      <c r="D11" s="14">
        <v>0</v>
      </c>
      <c r="E11" s="70"/>
    </row>
    <row r="12" ht="18.75" customHeight="1" spans="1:5">
      <c r="A12" s="7" t="s">
        <v>192</v>
      </c>
      <c r="B12" s="14">
        <v>8920.350705</v>
      </c>
      <c r="C12" s="7" t="s">
        <v>199</v>
      </c>
      <c r="D12" s="14">
        <v>0</v>
      </c>
      <c r="E12" s="70"/>
    </row>
    <row r="13" ht="18.75" customHeight="1" spans="1:5">
      <c r="A13" s="7" t="s">
        <v>194</v>
      </c>
      <c r="B13" s="14">
        <v>0</v>
      </c>
      <c r="C13" s="7" t="s">
        <v>200</v>
      </c>
      <c r="D13" s="14">
        <v>0</v>
      </c>
      <c r="E13" s="70"/>
    </row>
    <row r="14" ht="18.75" customHeight="1" spans="1:5">
      <c r="A14" s="7"/>
      <c r="B14" s="14"/>
      <c r="C14" s="7" t="s">
        <v>201</v>
      </c>
      <c r="D14" s="13">
        <v>584.2</v>
      </c>
      <c r="E14" s="70"/>
    </row>
    <row r="15" ht="18.75" customHeight="1" spans="1:5">
      <c r="A15" s="7"/>
      <c r="B15" s="14"/>
      <c r="C15" s="7" t="s">
        <v>202</v>
      </c>
      <c r="D15" s="14">
        <v>0</v>
      </c>
      <c r="E15" s="70"/>
    </row>
    <row r="16" ht="18.75" customHeight="1" spans="1:5">
      <c r="A16" s="7"/>
      <c r="B16" s="14"/>
      <c r="C16" s="7" t="s">
        <v>203</v>
      </c>
      <c r="D16" s="14">
        <v>163.360701</v>
      </c>
      <c r="E16" s="70"/>
    </row>
    <row r="17" ht="18.75" customHeight="1" spans="1:5">
      <c r="A17" s="7"/>
      <c r="B17" s="14"/>
      <c r="C17" s="7" t="s">
        <v>204</v>
      </c>
      <c r="D17" s="14">
        <v>9776.68</v>
      </c>
      <c r="E17" s="70"/>
    </row>
    <row r="18" ht="18.75" customHeight="1" spans="1:5">
      <c r="A18" s="7"/>
      <c r="B18" s="14"/>
      <c r="C18" s="7" t="s">
        <v>205</v>
      </c>
      <c r="D18" s="14">
        <f>51143.656799-710</f>
        <v>50433.656799</v>
      </c>
      <c r="E18" s="70"/>
    </row>
    <row r="19" ht="18.75" customHeight="1" spans="1:5">
      <c r="A19" s="7"/>
      <c r="B19" s="14"/>
      <c r="C19" s="7" t="s">
        <v>206</v>
      </c>
      <c r="D19" s="14">
        <v>4.3774</v>
      </c>
      <c r="E19" s="70"/>
    </row>
    <row r="20" ht="18.75" customHeight="1" spans="1:5">
      <c r="A20" s="7"/>
      <c r="B20" s="14"/>
      <c r="C20" s="7" t="s">
        <v>207</v>
      </c>
      <c r="D20" s="14">
        <v>0</v>
      </c>
      <c r="E20" s="70"/>
    </row>
    <row r="21" ht="18.75" customHeight="1" spans="1:5">
      <c r="A21" s="7"/>
      <c r="B21" s="14"/>
      <c r="C21" s="7" t="s">
        <v>208</v>
      </c>
      <c r="D21" s="14">
        <f>75-75</f>
        <v>0</v>
      </c>
      <c r="E21" s="70"/>
    </row>
    <row r="22" ht="18.75" customHeight="1" spans="1:5">
      <c r="A22" s="7"/>
      <c r="B22" s="14"/>
      <c r="C22" s="7" t="s">
        <v>209</v>
      </c>
      <c r="D22" s="14">
        <v>0</v>
      </c>
      <c r="E22" s="70"/>
    </row>
    <row r="23" ht="18.75" customHeight="1" spans="1:5">
      <c r="A23" s="7"/>
      <c r="B23" s="14"/>
      <c r="C23" s="7" t="s">
        <v>210</v>
      </c>
      <c r="D23" s="14">
        <v>0</v>
      </c>
      <c r="E23" s="70"/>
    </row>
    <row r="24" ht="18.75" customHeight="1" spans="1:5">
      <c r="A24" s="7"/>
      <c r="B24" s="14"/>
      <c r="C24" s="7" t="s">
        <v>211</v>
      </c>
      <c r="D24" s="14">
        <v>0</v>
      </c>
      <c r="E24" s="70"/>
    </row>
    <row r="25" ht="18.75" customHeight="1" spans="1:5">
      <c r="A25" s="7"/>
      <c r="B25" s="14"/>
      <c r="C25" s="7" t="s">
        <v>212</v>
      </c>
      <c r="D25" s="14">
        <v>0</v>
      </c>
      <c r="E25" s="70"/>
    </row>
    <row r="26" ht="18.75" customHeight="1" spans="1:5">
      <c r="A26" s="7"/>
      <c r="B26" s="14"/>
      <c r="C26" s="7" t="s">
        <v>213</v>
      </c>
      <c r="D26" s="14">
        <v>274.749774</v>
      </c>
      <c r="E26" s="70"/>
    </row>
    <row r="27" ht="18.75" customHeight="1" spans="1:5">
      <c r="A27" s="7"/>
      <c r="B27" s="14"/>
      <c r="C27" s="7" t="s">
        <v>214</v>
      </c>
      <c r="D27" s="14">
        <v>0</v>
      </c>
      <c r="E27" s="70"/>
    </row>
    <row r="28" ht="18.75" customHeight="1" spans="1:5">
      <c r="A28" s="7"/>
      <c r="B28" s="14"/>
      <c r="C28" s="7" t="s">
        <v>215</v>
      </c>
      <c r="D28" s="14">
        <v>0</v>
      </c>
      <c r="E28" s="70"/>
    </row>
    <row r="29" ht="18.75" customHeight="1" spans="1:5">
      <c r="A29" s="7"/>
      <c r="B29" s="14"/>
      <c r="C29" s="7" t="s">
        <v>216</v>
      </c>
      <c r="D29" s="14">
        <v>0</v>
      </c>
      <c r="E29" s="70"/>
    </row>
    <row r="30" ht="18.75" customHeight="1" spans="1:5">
      <c r="A30" s="7"/>
      <c r="B30" s="14"/>
      <c r="C30" s="7" t="s">
        <v>217</v>
      </c>
      <c r="D30" s="14">
        <v>0</v>
      </c>
      <c r="E30" s="70"/>
    </row>
    <row r="31" ht="18.75" customHeight="1" spans="1:5">
      <c r="A31" s="7"/>
      <c r="B31" s="14"/>
      <c r="C31" s="7" t="s">
        <v>218</v>
      </c>
      <c r="D31" s="14">
        <v>0</v>
      </c>
      <c r="E31" s="70"/>
    </row>
    <row r="32" ht="18.75" customHeight="1" spans="1:5">
      <c r="A32" s="7"/>
      <c r="B32" s="14"/>
      <c r="C32" s="7" t="s">
        <v>219</v>
      </c>
      <c r="D32" s="14">
        <v>0</v>
      </c>
      <c r="E32" s="70"/>
    </row>
    <row r="33" ht="18.75" customHeight="1" spans="1:5">
      <c r="A33" s="7"/>
      <c r="B33" s="14"/>
      <c r="C33" s="7" t="s">
        <v>220</v>
      </c>
      <c r="D33" s="14">
        <v>0</v>
      </c>
      <c r="E33" s="70"/>
    </row>
    <row r="34" ht="18.75" customHeight="1" spans="1:5">
      <c r="A34" s="7"/>
      <c r="B34" s="14"/>
      <c r="C34" s="7" t="s">
        <v>221</v>
      </c>
      <c r="D34" s="14">
        <v>0</v>
      </c>
      <c r="E34" s="70"/>
    </row>
    <row r="35" ht="18.75" customHeight="1" spans="1:5">
      <c r="A35" s="7"/>
      <c r="B35" s="14"/>
      <c r="C35" s="7" t="s">
        <v>222</v>
      </c>
      <c r="D35" s="14">
        <v>0</v>
      </c>
      <c r="E35" s="70"/>
    </row>
    <row r="36" ht="18.75" customHeight="1" spans="1:5">
      <c r="A36" s="7"/>
      <c r="B36" s="14"/>
      <c r="C36" s="7" t="s">
        <v>223</v>
      </c>
      <c r="D36" s="14">
        <v>0</v>
      </c>
      <c r="E36" s="70"/>
    </row>
    <row r="37" ht="18.75" customHeight="1" spans="1:5">
      <c r="A37" s="7"/>
      <c r="B37" s="14"/>
      <c r="C37" s="7" t="s">
        <v>224</v>
      </c>
      <c r="D37" s="14">
        <v>0</v>
      </c>
      <c r="E37" s="70"/>
    </row>
    <row r="38" ht="18.75" customHeight="1" spans="1:5">
      <c r="A38" s="7"/>
      <c r="B38" s="14"/>
      <c r="C38" s="7" t="s">
        <v>225</v>
      </c>
      <c r="D38" s="14"/>
      <c r="E38" s="70"/>
    </row>
    <row r="39" ht="18.75" customHeight="1" spans="1:5">
      <c r="A39" s="10" t="s">
        <v>51</v>
      </c>
      <c r="B39" s="15">
        <f>62025.029902-710-75</f>
        <v>61240.029902</v>
      </c>
      <c r="C39" s="10" t="s">
        <v>52</v>
      </c>
      <c r="D39" s="15">
        <f>62025.029902-710-75</f>
        <v>61240.029902</v>
      </c>
      <c r="E39" s="71"/>
    </row>
    <row r="40" spans="2:2">
      <c r="B40" s="54"/>
    </row>
    <row r="41" spans="2:2">
      <c r="B41" s="61"/>
    </row>
  </sheetData>
  <mergeCells count="4">
    <mergeCell ref="A1:D1"/>
    <mergeCell ref="A2:D2"/>
    <mergeCell ref="A4:B4"/>
    <mergeCell ref="C4:D4"/>
  </mergeCells>
  <pageMargins left="0.7" right="0.7" top="0.75" bottom="0.75" header="0.3" footer="0.3"/>
  <pageSetup paperSize="9" scale="83"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1"/>
  <sheetViews>
    <sheetView showGridLines="0" workbookViewId="0">
      <selection activeCell="A1" sqref="A1:G1"/>
    </sheetView>
  </sheetViews>
  <sheetFormatPr defaultColWidth="9" defaultRowHeight="13.5" outlineLevelCol="7"/>
  <cols>
    <col min="1" max="1" width="9.75" customWidth="1"/>
    <col min="2" max="2" width="20.125" customWidth="1"/>
    <col min="3" max="3" width="11.75" customWidth="1"/>
    <col min="4" max="4" width="11.375" customWidth="1"/>
    <col min="5" max="5" width="12.875" customWidth="1"/>
    <col min="6" max="6" width="11" customWidth="1"/>
    <col min="7" max="7" width="11.625" customWidth="1"/>
    <col min="8" max="8" width="2.56666666666667" customWidth="1"/>
    <col min="9" max="9" width="13.75" style="54"/>
    <col min="10" max="10" width="9" style="61"/>
  </cols>
  <sheetData>
    <row r="1" ht="18.75" customHeight="1" spans="1:8">
      <c r="A1" s="2" t="s">
        <v>226</v>
      </c>
      <c r="B1" s="2"/>
      <c r="C1" s="2"/>
      <c r="D1" s="2"/>
      <c r="E1" s="2"/>
      <c r="F1" s="2"/>
      <c r="G1" s="2"/>
      <c r="H1" s="2"/>
    </row>
    <row r="2" ht="45" customHeight="1" spans="1:8">
      <c r="A2" s="4" t="s">
        <v>227</v>
      </c>
      <c r="B2" s="4"/>
      <c r="C2" s="4"/>
      <c r="D2" s="4"/>
      <c r="E2" s="4"/>
      <c r="F2" s="4"/>
      <c r="G2" s="4"/>
      <c r="H2" s="4"/>
    </row>
    <row r="3" ht="17.25" customHeight="1" spans="7:7">
      <c r="G3" s="16" t="s">
        <v>1</v>
      </c>
    </row>
    <row r="4" ht="22.5" customHeight="1" spans="1:8">
      <c r="A4" s="21" t="s">
        <v>86</v>
      </c>
      <c r="B4" s="21" t="s">
        <v>87</v>
      </c>
      <c r="C4" s="21" t="s">
        <v>57</v>
      </c>
      <c r="D4" s="21" t="s">
        <v>88</v>
      </c>
      <c r="E4" s="21"/>
      <c r="F4" s="21"/>
      <c r="G4" s="21" t="s">
        <v>89</v>
      </c>
      <c r="H4" s="23"/>
    </row>
    <row r="5" ht="22.5" customHeight="1" spans="1:8">
      <c r="A5" s="21"/>
      <c r="B5" s="21"/>
      <c r="C5" s="21"/>
      <c r="D5" s="21" t="s">
        <v>59</v>
      </c>
      <c r="E5" s="21" t="s">
        <v>228</v>
      </c>
      <c r="F5" s="21" t="s">
        <v>229</v>
      </c>
      <c r="G5" s="21"/>
      <c r="H5" s="23"/>
    </row>
    <row r="6" ht="26.25" customHeight="1" spans="1:8">
      <c r="A6" s="7" t="s">
        <v>93</v>
      </c>
      <c r="B6" s="7" t="s">
        <v>94</v>
      </c>
      <c r="C6" s="15">
        <v>3</v>
      </c>
      <c r="D6" s="14">
        <v>0</v>
      </c>
      <c r="E6" s="14">
        <v>0</v>
      </c>
      <c r="F6" s="14">
        <v>0</v>
      </c>
      <c r="G6" s="14">
        <v>3</v>
      </c>
      <c r="H6" s="18"/>
    </row>
    <row r="7" ht="26.25" customHeight="1" spans="1:8">
      <c r="A7" s="7" t="s">
        <v>95</v>
      </c>
      <c r="B7" s="59" t="s">
        <v>96</v>
      </c>
      <c r="C7" s="15">
        <v>3</v>
      </c>
      <c r="D7" s="14">
        <v>0</v>
      </c>
      <c r="E7" s="14">
        <v>0</v>
      </c>
      <c r="F7" s="14">
        <v>0</v>
      </c>
      <c r="G7" s="14">
        <v>3</v>
      </c>
      <c r="H7" s="18"/>
    </row>
    <row r="8" ht="26.25" customHeight="1" spans="1:8">
      <c r="A8" s="7" t="s">
        <v>97</v>
      </c>
      <c r="B8" s="60" t="s">
        <v>98</v>
      </c>
      <c r="C8" s="15">
        <v>3</v>
      </c>
      <c r="D8" s="14">
        <v>0</v>
      </c>
      <c r="E8" s="14">
        <v>0</v>
      </c>
      <c r="F8" s="14">
        <v>0</v>
      </c>
      <c r="G8" s="14">
        <v>3</v>
      </c>
      <c r="H8" s="18"/>
    </row>
    <row r="9" ht="26.25" customHeight="1" spans="1:8">
      <c r="A9" s="7" t="s">
        <v>99</v>
      </c>
      <c r="B9" s="7" t="s">
        <v>100</v>
      </c>
      <c r="C9" s="66">
        <v>584.2</v>
      </c>
      <c r="D9" s="13">
        <v>584.2</v>
      </c>
      <c r="E9" s="13">
        <v>576.65</v>
      </c>
      <c r="F9" s="14">
        <v>7.55</v>
      </c>
      <c r="G9" s="14">
        <v>0</v>
      </c>
      <c r="H9" s="18"/>
    </row>
    <row r="10" ht="26.25" customHeight="1" spans="1:8">
      <c r="A10" s="7" t="s">
        <v>101</v>
      </c>
      <c r="B10" s="59" t="s">
        <v>102</v>
      </c>
      <c r="C10" s="15">
        <v>572.991788</v>
      </c>
      <c r="D10" s="14">
        <v>572.991788</v>
      </c>
      <c r="E10" s="14">
        <v>565.441788</v>
      </c>
      <c r="F10" s="14">
        <v>7.55</v>
      </c>
      <c r="G10" s="14">
        <v>0</v>
      </c>
      <c r="H10" s="18"/>
    </row>
    <row r="11" ht="26.25" customHeight="1" spans="1:8">
      <c r="A11" s="7" t="s">
        <v>103</v>
      </c>
      <c r="B11" s="60" t="s">
        <v>104</v>
      </c>
      <c r="C11" s="15">
        <v>51.328</v>
      </c>
      <c r="D11" s="14">
        <v>51.328</v>
      </c>
      <c r="E11" s="14">
        <v>48.258</v>
      </c>
      <c r="F11" s="14">
        <v>3.07</v>
      </c>
      <c r="G11" s="14">
        <v>0</v>
      </c>
      <c r="H11" s="18"/>
    </row>
    <row r="12" ht="26.25" customHeight="1" spans="1:8">
      <c r="A12" s="7" t="s">
        <v>105</v>
      </c>
      <c r="B12" s="60" t="s">
        <v>106</v>
      </c>
      <c r="C12" s="15">
        <v>82.23448</v>
      </c>
      <c r="D12" s="14">
        <v>82.23448</v>
      </c>
      <c r="E12" s="14">
        <v>77.75448</v>
      </c>
      <c r="F12" s="14">
        <v>4.48</v>
      </c>
      <c r="G12" s="14">
        <v>0</v>
      </c>
      <c r="H12" s="18"/>
    </row>
    <row r="13" ht="26.25" customHeight="1" spans="1:8">
      <c r="A13" s="7" t="s">
        <v>107</v>
      </c>
      <c r="B13" s="60" t="s">
        <v>108</v>
      </c>
      <c r="C13" s="15">
        <v>322.711785</v>
      </c>
      <c r="D13" s="14">
        <v>322.711785</v>
      </c>
      <c r="E13" s="14">
        <v>322.711785</v>
      </c>
      <c r="F13" s="14">
        <v>0</v>
      </c>
      <c r="G13" s="14">
        <v>0</v>
      </c>
      <c r="H13" s="18"/>
    </row>
    <row r="14" ht="26.25" customHeight="1" spans="1:8">
      <c r="A14" s="7" t="s">
        <v>109</v>
      </c>
      <c r="B14" s="60" t="s">
        <v>110</v>
      </c>
      <c r="C14" s="15">
        <v>116.717523</v>
      </c>
      <c r="D14" s="14">
        <v>116.717523</v>
      </c>
      <c r="E14" s="14">
        <v>116.717523</v>
      </c>
      <c r="F14" s="14">
        <v>0</v>
      </c>
      <c r="G14" s="14">
        <v>0</v>
      </c>
      <c r="H14" s="18"/>
    </row>
    <row r="15" ht="26.25" customHeight="1" spans="1:8">
      <c r="A15" s="7" t="s">
        <v>111</v>
      </c>
      <c r="B15" s="59" t="s">
        <v>112</v>
      </c>
      <c r="C15" s="15">
        <v>11.21344</v>
      </c>
      <c r="D15" s="14">
        <v>11.21344</v>
      </c>
      <c r="E15" s="14">
        <v>11.21344</v>
      </c>
      <c r="F15" s="14">
        <v>0</v>
      </c>
      <c r="G15" s="14">
        <v>0</v>
      </c>
      <c r="H15" s="18"/>
    </row>
    <row r="16" ht="26.25" customHeight="1" spans="1:8">
      <c r="A16" s="7" t="s">
        <v>113</v>
      </c>
      <c r="B16" s="60" t="s">
        <v>112</v>
      </c>
      <c r="C16" s="15">
        <v>11.21344</v>
      </c>
      <c r="D16" s="14">
        <v>11.21344</v>
      </c>
      <c r="E16" s="14">
        <v>11.21344</v>
      </c>
      <c r="F16" s="14">
        <v>0</v>
      </c>
      <c r="G16" s="14">
        <v>0</v>
      </c>
      <c r="H16" s="18"/>
    </row>
    <row r="17" ht="26.25" customHeight="1" spans="1:8">
      <c r="A17" s="7" t="s">
        <v>114</v>
      </c>
      <c r="B17" s="7" t="s">
        <v>115</v>
      </c>
      <c r="C17" s="15">
        <v>163.360701</v>
      </c>
      <c r="D17" s="14">
        <v>163.360701</v>
      </c>
      <c r="E17" s="14">
        <v>163.360701</v>
      </c>
      <c r="F17" s="14">
        <v>0</v>
      </c>
      <c r="G17" s="14">
        <v>0</v>
      </c>
      <c r="H17" s="18"/>
    </row>
    <row r="18" ht="26.25" customHeight="1" spans="1:8">
      <c r="A18" s="7" t="s">
        <v>116</v>
      </c>
      <c r="B18" s="59" t="s">
        <v>117</v>
      </c>
      <c r="C18" s="15">
        <v>163.360701</v>
      </c>
      <c r="D18" s="14">
        <v>163.360701</v>
      </c>
      <c r="E18" s="14">
        <v>163.360701</v>
      </c>
      <c r="F18" s="14">
        <v>0</v>
      </c>
      <c r="G18" s="14">
        <v>0</v>
      </c>
      <c r="H18" s="18"/>
    </row>
    <row r="19" ht="26.25" customHeight="1" spans="1:8">
      <c r="A19" s="7" t="s">
        <v>118</v>
      </c>
      <c r="B19" s="60" t="s">
        <v>119</v>
      </c>
      <c r="C19" s="15">
        <v>31.37654</v>
      </c>
      <c r="D19" s="14">
        <v>31.37654</v>
      </c>
      <c r="E19" s="14">
        <v>31.37654</v>
      </c>
      <c r="F19" s="14">
        <v>0</v>
      </c>
      <c r="G19" s="14">
        <v>0</v>
      </c>
      <c r="H19" s="18"/>
    </row>
    <row r="20" ht="26.25" customHeight="1" spans="1:8">
      <c r="A20" s="7" t="s">
        <v>120</v>
      </c>
      <c r="B20" s="60" t="s">
        <v>121</v>
      </c>
      <c r="C20" s="15">
        <v>131.984161</v>
      </c>
      <c r="D20" s="14">
        <v>131.984161</v>
      </c>
      <c r="E20" s="14">
        <v>131.984161</v>
      </c>
      <c r="F20" s="14">
        <v>0</v>
      </c>
      <c r="G20" s="14">
        <v>0</v>
      </c>
      <c r="H20" s="18"/>
    </row>
    <row r="21" ht="26.25" customHeight="1" spans="1:8">
      <c r="A21" s="7" t="s">
        <v>122</v>
      </c>
      <c r="B21" s="7" t="s">
        <v>123</v>
      </c>
      <c r="C21" s="15">
        <v>9776.68</v>
      </c>
      <c r="D21" s="14">
        <v>0</v>
      </c>
      <c r="E21" s="14">
        <v>0</v>
      </c>
      <c r="F21" s="14">
        <v>0</v>
      </c>
      <c r="G21" s="14">
        <v>9776.68</v>
      </c>
      <c r="H21" s="18"/>
    </row>
    <row r="22" ht="26.25" customHeight="1" spans="1:8">
      <c r="A22" s="7" t="s">
        <v>124</v>
      </c>
      <c r="B22" s="59" t="s">
        <v>125</v>
      </c>
      <c r="C22" s="15">
        <v>6929.68</v>
      </c>
      <c r="D22" s="14">
        <v>0</v>
      </c>
      <c r="E22" s="14">
        <v>0</v>
      </c>
      <c r="F22" s="14">
        <v>0</v>
      </c>
      <c r="G22" s="14">
        <v>6929.68</v>
      </c>
      <c r="H22" s="18"/>
    </row>
    <row r="23" ht="26.25" customHeight="1" spans="1:8">
      <c r="A23" s="7" t="s">
        <v>126</v>
      </c>
      <c r="B23" s="60" t="s">
        <v>127</v>
      </c>
      <c r="C23" s="15">
        <v>5479.68</v>
      </c>
      <c r="D23" s="14">
        <v>0</v>
      </c>
      <c r="E23" s="14">
        <v>0</v>
      </c>
      <c r="F23" s="14">
        <v>0</v>
      </c>
      <c r="G23" s="14">
        <v>5479.68</v>
      </c>
      <c r="H23" s="18"/>
    </row>
    <row r="24" ht="26.25" customHeight="1" spans="1:8">
      <c r="A24" s="7" t="s">
        <v>128</v>
      </c>
      <c r="B24" s="60" t="s">
        <v>129</v>
      </c>
      <c r="C24" s="15">
        <v>1450</v>
      </c>
      <c r="D24" s="14">
        <v>0</v>
      </c>
      <c r="E24" s="14">
        <v>0</v>
      </c>
      <c r="F24" s="14">
        <v>0</v>
      </c>
      <c r="G24" s="14">
        <v>1450</v>
      </c>
      <c r="H24" s="18"/>
    </row>
    <row r="25" ht="26.25" customHeight="1" spans="1:8">
      <c r="A25" s="7" t="s">
        <v>130</v>
      </c>
      <c r="B25" s="59" t="s">
        <v>131</v>
      </c>
      <c r="C25" s="15">
        <v>2847</v>
      </c>
      <c r="D25" s="14">
        <v>0</v>
      </c>
      <c r="E25" s="14">
        <v>0</v>
      </c>
      <c r="F25" s="14">
        <v>0</v>
      </c>
      <c r="G25" s="14">
        <v>2847</v>
      </c>
      <c r="H25" s="18"/>
    </row>
    <row r="26" ht="26.25" customHeight="1" spans="1:8">
      <c r="A26" s="7" t="s">
        <v>132</v>
      </c>
      <c r="B26" s="60" t="s">
        <v>131</v>
      </c>
      <c r="C26" s="15">
        <v>2847</v>
      </c>
      <c r="D26" s="14">
        <v>0</v>
      </c>
      <c r="E26" s="14">
        <v>0</v>
      </c>
      <c r="F26" s="14">
        <v>0</v>
      </c>
      <c r="G26" s="14">
        <v>2847</v>
      </c>
      <c r="H26" s="18"/>
    </row>
    <row r="27" ht="26.25" customHeight="1" spans="1:8">
      <c r="A27" s="7" t="s">
        <v>133</v>
      </c>
      <c r="B27" s="7" t="s">
        <v>134</v>
      </c>
      <c r="C27" s="15">
        <v>35671.306094</v>
      </c>
      <c r="D27" s="14">
        <v>3780.95671</v>
      </c>
      <c r="E27" s="14">
        <v>2729.894054</v>
      </c>
      <c r="F27" s="14">
        <v>1051.062656</v>
      </c>
      <c r="G27" s="14">
        <v>31890.349384</v>
      </c>
      <c r="H27" s="18"/>
    </row>
    <row r="28" ht="26.25" customHeight="1" spans="1:8">
      <c r="A28" s="7" t="s">
        <v>135</v>
      </c>
      <c r="B28" s="59" t="s">
        <v>136</v>
      </c>
      <c r="C28" s="15">
        <v>3089.491917</v>
      </c>
      <c r="D28" s="14">
        <v>3005.211917</v>
      </c>
      <c r="E28" s="14">
        <v>2097.818494</v>
      </c>
      <c r="F28" s="14">
        <v>907.393423</v>
      </c>
      <c r="G28" s="14">
        <v>84.28</v>
      </c>
      <c r="H28" s="18"/>
    </row>
    <row r="29" ht="26.25" customHeight="1" spans="1:8">
      <c r="A29" s="7" t="s">
        <v>137</v>
      </c>
      <c r="B29" s="60" t="s">
        <v>138</v>
      </c>
      <c r="C29" s="15">
        <v>520.535915</v>
      </c>
      <c r="D29" s="14">
        <v>520.535915</v>
      </c>
      <c r="E29" s="14">
        <v>458.07222</v>
      </c>
      <c r="F29" s="14">
        <v>62.463695</v>
      </c>
      <c r="G29" s="14">
        <v>0</v>
      </c>
      <c r="H29" s="18"/>
    </row>
    <row r="30" ht="26.25" customHeight="1" spans="1:8">
      <c r="A30" s="7" t="s">
        <v>139</v>
      </c>
      <c r="B30" s="60" t="s">
        <v>140</v>
      </c>
      <c r="C30" s="15">
        <v>482.135143</v>
      </c>
      <c r="D30" s="14">
        <v>397.855143</v>
      </c>
      <c r="E30" s="14">
        <v>292.7496</v>
      </c>
      <c r="F30" s="14">
        <v>105.105543</v>
      </c>
      <c r="G30" s="14">
        <v>84.28</v>
      </c>
      <c r="H30" s="18"/>
    </row>
    <row r="31" ht="26.25" customHeight="1" spans="1:8">
      <c r="A31" s="7" t="s">
        <v>141</v>
      </c>
      <c r="B31" s="60" t="s">
        <v>142</v>
      </c>
      <c r="C31" s="15">
        <v>718.020607</v>
      </c>
      <c r="D31" s="14">
        <v>718.020607</v>
      </c>
      <c r="E31" s="14">
        <v>621.756944</v>
      </c>
      <c r="F31" s="14">
        <v>96.263663</v>
      </c>
      <c r="G31" s="14">
        <v>0</v>
      </c>
      <c r="H31" s="18"/>
    </row>
    <row r="32" ht="26.25" customHeight="1" spans="1:8">
      <c r="A32" s="7" t="s">
        <v>143</v>
      </c>
      <c r="B32" s="60" t="s">
        <v>144</v>
      </c>
      <c r="C32" s="15">
        <v>718.098434</v>
      </c>
      <c r="D32" s="14">
        <v>718.098434</v>
      </c>
      <c r="E32" s="14">
        <v>608.86823</v>
      </c>
      <c r="F32" s="14">
        <v>109.230204</v>
      </c>
      <c r="G32" s="14">
        <v>0</v>
      </c>
      <c r="H32" s="18"/>
    </row>
    <row r="33" ht="26.25" customHeight="1" spans="1:8">
      <c r="A33" s="7" t="s">
        <v>145</v>
      </c>
      <c r="B33" s="60" t="s">
        <v>146</v>
      </c>
      <c r="C33" s="15">
        <v>650.701818</v>
      </c>
      <c r="D33" s="14">
        <v>650.701818</v>
      </c>
      <c r="E33" s="14">
        <v>116.3715</v>
      </c>
      <c r="F33" s="14">
        <v>534.330318</v>
      </c>
      <c r="G33" s="14">
        <v>0</v>
      </c>
      <c r="H33" s="18"/>
    </row>
    <row r="34" ht="26.25" customHeight="1" spans="1:8">
      <c r="A34" s="7" t="s">
        <v>147</v>
      </c>
      <c r="B34" s="59" t="s">
        <v>148</v>
      </c>
      <c r="C34" s="15">
        <v>28386.089384</v>
      </c>
      <c r="D34" s="14">
        <v>50.17</v>
      </c>
      <c r="E34" s="14">
        <v>20</v>
      </c>
      <c r="F34" s="14">
        <v>30.17</v>
      </c>
      <c r="G34" s="14">
        <v>28335.919384</v>
      </c>
      <c r="H34" s="18"/>
    </row>
    <row r="35" ht="26.25" customHeight="1" spans="1:8">
      <c r="A35" s="7" t="s">
        <v>149</v>
      </c>
      <c r="B35" s="60" t="s">
        <v>150</v>
      </c>
      <c r="C35" s="15">
        <v>28386.089384</v>
      </c>
      <c r="D35" s="14">
        <v>50.17</v>
      </c>
      <c r="E35" s="14">
        <v>20</v>
      </c>
      <c r="F35" s="14">
        <v>30.17</v>
      </c>
      <c r="G35" s="14">
        <v>28335.919384</v>
      </c>
      <c r="H35" s="18"/>
    </row>
    <row r="36" ht="26.25" customHeight="1" spans="1:8">
      <c r="A36" s="7" t="s">
        <v>151</v>
      </c>
      <c r="B36" s="59" t="s">
        <v>152</v>
      </c>
      <c r="C36" s="15">
        <v>1852.94</v>
      </c>
      <c r="D36" s="14">
        <v>0</v>
      </c>
      <c r="E36" s="14">
        <v>0</v>
      </c>
      <c r="F36" s="14">
        <v>0</v>
      </c>
      <c r="G36" s="14">
        <v>1852.94</v>
      </c>
      <c r="H36" s="18"/>
    </row>
    <row r="37" ht="26.25" customHeight="1" spans="1:8">
      <c r="A37" s="7" t="s">
        <v>153</v>
      </c>
      <c r="B37" s="60" t="s">
        <v>152</v>
      </c>
      <c r="C37" s="15">
        <v>1852.94</v>
      </c>
      <c r="D37" s="14">
        <v>0</v>
      </c>
      <c r="E37" s="14">
        <v>0</v>
      </c>
      <c r="F37" s="14">
        <v>0</v>
      </c>
      <c r="G37" s="14">
        <v>1852.94</v>
      </c>
      <c r="H37" s="18"/>
    </row>
    <row r="38" ht="26.25" customHeight="1" spans="1:8">
      <c r="A38" s="7" t="s">
        <v>154</v>
      </c>
      <c r="B38" s="59" t="s">
        <v>155</v>
      </c>
      <c r="C38" s="15">
        <v>725.574793</v>
      </c>
      <c r="D38" s="14">
        <v>725.574793</v>
      </c>
      <c r="E38" s="14">
        <v>612.07556</v>
      </c>
      <c r="F38" s="14">
        <v>113.499233</v>
      </c>
      <c r="G38" s="14">
        <v>0</v>
      </c>
      <c r="H38" s="18"/>
    </row>
    <row r="39" ht="26.25" customHeight="1" spans="1:8">
      <c r="A39" s="7" t="s">
        <v>156</v>
      </c>
      <c r="B39" s="60" t="s">
        <v>155</v>
      </c>
      <c r="C39" s="15">
        <v>725.574793</v>
      </c>
      <c r="D39" s="14">
        <v>725.574793</v>
      </c>
      <c r="E39" s="14">
        <v>612.07556</v>
      </c>
      <c r="F39" s="14">
        <v>113.499233</v>
      </c>
      <c r="G39" s="14">
        <v>0</v>
      </c>
      <c r="H39" s="18"/>
    </row>
    <row r="40" ht="26.25" customHeight="1" spans="1:8">
      <c r="A40" s="7" t="s">
        <v>170</v>
      </c>
      <c r="B40" s="59" t="s">
        <v>171</v>
      </c>
      <c r="C40" s="15">
        <v>1617.21</v>
      </c>
      <c r="D40" s="14">
        <v>0</v>
      </c>
      <c r="E40" s="14">
        <v>0</v>
      </c>
      <c r="F40" s="14">
        <v>0</v>
      </c>
      <c r="G40" s="14">
        <v>1617.21</v>
      </c>
      <c r="H40" s="18"/>
    </row>
    <row r="41" ht="26.25" customHeight="1" spans="1:8">
      <c r="A41" s="7" t="s">
        <v>172</v>
      </c>
      <c r="B41" s="60" t="s">
        <v>171</v>
      </c>
      <c r="C41" s="15">
        <v>1617.21</v>
      </c>
      <c r="D41" s="14">
        <v>0</v>
      </c>
      <c r="E41" s="14">
        <v>0</v>
      </c>
      <c r="F41" s="14">
        <v>0</v>
      </c>
      <c r="G41" s="14">
        <v>1617.21</v>
      </c>
      <c r="H41" s="18"/>
    </row>
    <row r="42" ht="26.25" customHeight="1" spans="1:8">
      <c r="A42" s="7" t="s">
        <v>173</v>
      </c>
      <c r="B42" s="7" t="s">
        <v>174</v>
      </c>
      <c r="C42" s="15">
        <v>4.3774</v>
      </c>
      <c r="D42" s="14">
        <v>4.3774</v>
      </c>
      <c r="E42" s="14">
        <v>4.3774</v>
      </c>
      <c r="F42" s="14">
        <v>0</v>
      </c>
      <c r="G42" s="14">
        <v>0</v>
      </c>
      <c r="H42" s="18"/>
    </row>
    <row r="43" ht="26.25" customHeight="1" spans="1:8">
      <c r="A43" s="7" t="s">
        <v>175</v>
      </c>
      <c r="B43" s="59" t="s">
        <v>176</v>
      </c>
      <c r="C43" s="15">
        <v>4.3774</v>
      </c>
      <c r="D43" s="14">
        <v>4.3774</v>
      </c>
      <c r="E43" s="14">
        <v>4.3774</v>
      </c>
      <c r="F43" s="14">
        <v>0</v>
      </c>
      <c r="G43" s="14">
        <v>0</v>
      </c>
      <c r="H43" s="18"/>
    </row>
    <row r="44" ht="26.25" customHeight="1" spans="1:8">
      <c r="A44" s="7" t="s">
        <v>177</v>
      </c>
      <c r="B44" s="60" t="s">
        <v>178</v>
      </c>
      <c r="C44" s="15">
        <v>4.3774</v>
      </c>
      <c r="D44" s="14">
        <v>4.3774</v>
      </c>
      <c r="E44" s="14">
        <v>4.3774</v>
      </c>
      <c r="F44" s="14">
        <v>0</v>
      </c>
      <c r="G44" s="14">
        <v>0</v>
      </c>
      <c r="H44" s="18"/>
    </row>
    <row r="45" ht="26.25" customHeight="1" spans="1:8">
      <c r="A45" s="7" t="s">
        <v>179</v>
      </c>
      <c r="B45" s="7" t="s">
        <v>180</v>
      </c>
      <c r="C45" s="15">
        <v>274.749774</v>
      </c>
      <c r="D45" s="14">
        <v>274.749774</v>
      </c>
      <c r="E45" s="14">
        <v>274.749774</v>
      </c>
      <c r="F45" s="14">
        <v>0</v>
      </c>
      <c r="G45" s="14">
        <v>0</v>
      </c>
      <c r="H45" s="18"/>
    </row>
    <row r="46" ht="26.25" customHeight="1" spans="1:8">
      <c r="A46" s="7" t="s">
        <v>181</v>
      </c>
      <c r="B46" s="59" t="s">
        <v>182</v>
      </c>
      <c r="C46" s="15">
        <v>274.749774</v>
      </c>
      <c r="D46" s="14">
        <v>274.749774</v>
      </c>
      <c r="E46" s="14">
        <v>274.749774</v>
      </c>
      <c r="F46" s="14">
        <v>0</v>
      </c>
      <c r="G46" s="14">
        <v>0</v>
      </c>
      <c r="H46" s="18"/>
    </row>
    <row r="47" ht="26.25" customHeight="1" spans="1:8">
      <c r="A47" s="7" t="s">
        <v>183</v>
      </c>
      <c r="B47" s="60" t="s">
        <v>184</v>
      </c>
      <c r="C47" s="15">
        <v>274.749774</v>
      </c>
      <c r="D47" s="14">
        <v>274.749774</v>
      </c>
      <c r="E47" s="14">
        <v>274.749774</v>
      </c>
      <c r="F47" s="14">
        <v>0</v>
      </c>
      <c r="G47" s="14">
        <v>0</v>
      </c>
      <c r="H47" s="18"/>
    </row>
    <row r="48" ht="26.25" customHeight="1" spans="1:8">
      <c r="A48" s="10" t="s">
        <v>230</v>
      </c>
      <c r="B48" s="10"/>
      <c r="C48" s="15">
        <f>46552.679197-75</f>
        <v>46477.679197</v>
      </c>
      <c r="D48" s="15">
        <v>4807.649813</v>
      </c>
      <c r="E48" s="15">
        <v>3749.037157</v>
      </c>
      <c r="F48" s="15">
        <v>1058.612656</v>
      </c>
      <c r="G48" s="15">
        <f>41745.029384-75</f>
        <v>41670.029384</v>
      </c>
      <c r="H48" s="19"/>
    </row>
    <row r="50" spans="3:3">
      <c r="C50" s="54"/>
    </row>
    <row r="51" spans="3:3">
      <c r="C51" s="61"/>
    </row>
  </sheetData>
  <mergeCells count="8">
    <mergeCell ref="A1:G1"/>
    <mergeCell ref="A2:G2"/>
    <mergeCell ref="D4:F4"/>
    <mergeCell ref="A48:B48"/>
    <mergeCell ref="A4:A5"/>
    <mergeCell ref="B4:B5"/>
    <mergeCell ref="C4:C5"/>
    <mergeCell ref="G4:G5"/>
  </mergeCells>
  <pageMargins left="0.7" right="0.7" top="0.75" bottom="0.75" header="0.3" footer="0.3"/>
  <pageSetup paperSize="9" scale="58"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9"/>
  <sheetViews>
    <sheetView showGridLines="0" workbookViewId="0">
      <selection activeCell="A1" sqref="A1:E1"/>
    </sheetView>
  </sheetViews>
  <sheetFormatPr defaultColWidth="9" defaultRowHeight="13.5" outlineLevelCol="5"/>
  <cols>
    <col min="1" max="1" width="16.375" customWidth="1"/>
    <col min="2" max="2" width="34.375" customWidth="1"/>
    <col min="3" max="5" width="19" customWidth="1"/>
    <col min="6" max="6" width="4.85833333333333" customWidth="1"/>
  </cols>
  <sheetData>
    <row r="1" ht="18.75" customHeight="1" spans="1:6">
      <c r="A1" s="2" t="s">
        <v>231</v>
      </c>
      <c r="B1" s="2"/>
      <c r="C1" s="2"/>
      <c r="D1" s="2"/>
      <c r="E1" s="2"/>
      <c r="F1" s="2"/>
    </row>
    <row r="2" ht="45" customHeight="1" spans="1:6">
      <c r="A2" s="4" t="s">
        <v>232</v>
      </c>
      <c r="B2" s="4"/>
      <c r="C2" s="4"/>
      <c r="D2" s="4"/>
      <c r="E2" s="4"/>
      <c r="F2" s="4"/>
    </row>
    <row r="3" ht="18" customHeight="1" spans="5:5">
      <c r="E3" s="16" t="s">
        <v>1</v>
      </c>
    </row>
    <row r="4" ht="22.5" customHeight="1" spans="1:6">
      <c r="A4" s="21" t="s">
        <v>233</v>
      </c>
      <c r="B4" s="21"/>
      <c r="C4" s="21" t="s">
        <v>234</v>
      </c>
      <c r="D4" s="21"/>
      <c r="E4" s="21"/>
      <c r="F4" s="23"/>
    </row>
    <row r="5" ht="22.5" customHeight="1" spans="1:6">
      <c r="A5" s="21" t="s">
        <v>86</v>
      </c>
      <c r="B5" s="21" t="s">
        <v>87</v>
      </c>
      <c r="C5" s="21" t="s">
        <v>57</v>
      </c>
      <c r="D5" s="21" t="s">
        <v>228</v>
      </c>
      <c r="E5" s="21" t="s">
        <v>229</v>
      </c>
      <c r="F5" s="23"/>
    </row>
    <row r="6" ht="26.25" customHeight="1" spans="1:6">
      <c r="A6" s="7" t="s">
        <v>235</v>
      </c>
      <c r="B6" s="7" t="s">
        <v>236</v>
      </c>
      <c r="C6" s="14">
        <v>3599.28718</v>
      </c>
      <c r="D6" s="14">
        <v>3596.916077</v>
      </c>
      <c r="E6" s="14">
        <v>2.371103</v>
      </c>
      <c r="F6" s="18"/>
    </row>
    <row r="7" ht="26.25" customHeight="1" spans="1:6">
      <c r="A7" s="7" t="s">
        <v>237</v>
      </c>
      <c r="B7" s="59" t="s">
        <v>238</v>
      </c>
      <c r="C7" s="14">
        <v>1132.49988</v>
      </c>
      <c r="D7" s="14">
        <v>1132.49988</v>
      </c>
      <c r="E7" s="14">
        <v>0</v>
      </c>
      <c r="F7" s="18"/>
    </row>
    <row r="8" ht="26.25" customHeight="1" spans="1:6">
      <c r="A8" s="7" t="s">
        <v>239</v>
      </c>
      <c r="B8" s="59" t="s">
        <v>240</v>
      </c>
      <c r="C8" s="14">
        <v>592.091784</v>
      </c>
      <c r="D8" s="14">
        <v>592.091784</v>
      </c>
      <c r="E8" s="14">
        <v>0</v>
      </c>
      <c r="F8" s="18"/>
    </row>
    <row r="9" ht="26.25" customHeight="1" spans="1:6">
      <c r="A9" s="7" t="s">
        <v>241</v>
      </c>
      <c r="B9" s="59" t="s">
        <v>242</v>
      </c>
      <c r="C9" s="14">
        <v>256.43749</v>
      </c>
      <c r="D9" s="14">
        <v>256.43749</v>
      </c>
      <c r="E9" s="14">
        <v>0</v>
      </c>
      <c r="F9" s="18"/>
    </row>
    <row r="10" ht="26.25" customHeight="1" spans="1:6">
      <c r="A10" s="7" t="s">
        <v>243</v>
      </c>
      <c r="B10" s="59" t="s">
        <v>244</v>
      </c>
      <c r="C10" s="14">
        <v>377.9537</v>
      </c>
      <c r="D10" s="14">
        <v>377.9537</v>
      </c>
      <c r="E10" s="14">
        <v>0</v>
      </c>
      <c r="F10" s="18"/>
    </row>
    <row r="11" ht="26.25" customHeight="1" spans="1:6">
      <c r="A11" s="7" t="s">
        <v>245</v>
      </c>
      <c r="B11" s="59" t="s">
        <v>246</v>
      </c>
      <c r="C11" s="14">
        <v>322.711785</v>
      </c>
      <c r="D11" s="14">
        <v>322.711785</v>
      </c>
      <c r="E11" s="14">
        <v>0</v>
      </c>
      <c r="F11" s="18"/>
    </row>
    <row r="12" ht="26.25" customHeight="1" spans="1:6">
      <c r="A12" s="7" t="s">
        <v>247</v>
      </c>
      <c r="B12" s="59" t="s">
        <v>248</v>
      </c>
      <c r="C12" s="14">
        <v>116.717523</v>
      </c>
      <c r="D12" s="14">
        <v>116.717523</v>
      </c>
      <c r="E12" s="14">
        <v>0</v>
      </c>
      <c r="F12" s="18"/>
    </row>
    <row r="13" ht="26.25" customHeight="1" spans="1:6">
      <c r="A13" s="7" t="s">
        <v>249</v>
      </c>
      <c r="B13" s="59" t="s">
        <v>250</v>
      </c>
      <c r="C13" s="14">
        <v>163.360701</v>
      </c>
      <c r="D13" s="14">
        <v>163.360701</v>
      </c>
      <c r="E13" s="14">
        <v>0</v>
      </c>
      <c r="F13" s="18"/>
    </row>
    <row r="14" ht="26.25" customHeight="1" spans="1:6">
      <c r="A14" s="7" t="s">
        <v>251</v>
      </c>
      <c r="B14" s="59" t="s">
        <v>252</v>
      </c>
      <c r="C14" s="14">
        <v>11.21344</v>
      </c>
      <c r="D14" s="14">
        <v>11.21344</v>
      </c>
      <c r="E14" s="14">
        <v>0</v>
      </c>
      <c r="F14" s="18"/>
    </row>
    <row r="15" ht="26.25" customHeight="1" spans="1:6">
      <c r="A15" s="7" t="s">
        <v>253</v>
      </c>
      <c r="B15" s="59" t="s">
        <v>184</v>
      </c>
      <c r="C15" s="14">
        <v>274.749774</v>
      </c>
      <c r="D15" s="14">
        <v>274.749774</v>
      </c>
      <c r="E15" s="14">
        <v>0</v>
      </c>
      <c r="F15" s="18"/>
    </row>
    <row r="16" ht="26.25" customHeight="1" spans="1:6">
      <c r="A16" s="7" t="s">
        <v>254</v>
      </c>
      <c r="B16" s="59" t="s">
        <v>255</v>
      </c>
      <c r="C16" s="14">
        <v>351.551103</v>
      </c>
      <c r="D16" s="14">
        <v>349.18</v>
      </c>
      <c r="E16" s="14">
        <v>2.371103</v>
      </c>
      <c r="F16" s="18"/>
    </row>
    <row r="17" ht="26.25" customHeight="1" spans="1:6">
      <c r="A17" s="7" t="s">
        <v>256</v>
      </c>
      <c r="B17" s="7" t="s">
        <v>257</v>
      </c>
      <c r="C17" s="14">
        <v>1038.336553</v>
      </c>
      <c r="D17" s="14">
        <v>0</v>
      </c>
      <c r="E17" s="14">
        <v>1038.336553</v>
      </c>
      <c r="F17" s="18"/>
    </row>
    <row r="18" ht="26.25" customHeight="1" spans="1:6">
      <c r="A18" s="7" t="s">
        <v>258</v>
      </c>
      <c r="B18" s="59" t="s">
        <v>259</v>
      </c>
      <c r="C18" s="14">
        <v>179.12</v>
      </c>
      <c r="D18" s="14">
        <v>0</v>
      </c>
      <c r="E18" s="14">
        <v>179.12</v>
      </c>
      <c r="F18" s="18"/>
    </row>
    <row r="19" ht="26.25" customHeight="1" spans="1:6">
      <c r="A19" s="7" t="s">
        <v>260</v>
      </c>
      <c r="B19" s="59" t="s">
        <v>261</v>
      </c>
      <c r="C19" s="14">
        <v>91.5</v>
      </c>
      <c r="D19" s="14">
        <v>0</v>
      </c>
      <c r="E19" s="14">
        <v>91.5</v>
      </c>
      <c r="F19" s="18"/>
    </row>
    <row r="20" ht="26.25" customHeight="1" spans="1:6">
      <c r="A20" s="7" t="s">
        <v>262</v>
      </c>
      <c r="B20" s="59" t="s">
        <v>263</v>
      </c>
      <c r="C20" s="14">
        <v>0.2</v>
      </c>
      <c r="D20" s="14">
        <v>0</v>
      </c>
      <c r="E20" s="14">
        <v>0.2</v>
      </c>
      <c r="F20" s="18"/>
    </row>
    <row r="21" ht="26.25" customHeight="1" spans="1:6">
      <c r="A21" s="7" t="s">
        <v>264</v>
      </c>
      <c r="B21" s="59" t="s">
        <v>265</v>
      </c>
      <c r="C21" s="14">
        <v>3</v>
      </c>
      <c r="D21" s="14">
        <v>0</v>
      </c>
      <c r="E21" s="14">
        <v>3</v>
      </c>
      <c r="F21" s="18"/>
    </row>
    <row r="22" ht="26.25" customHeight="1" spans="1:6">
      <c r="A22" s="7" t="s">
        <v>266</v>
      </c>
      <c r="B22" s="59" t="s">
        <v>267</v>
      </c>
      <c r="C22" s="14">
        <v>100</v>
      </c>
      <c r="D22" s="14">
        <v>0</v>
      </c>
      <c r="E22" s="14">
        <v>100</v>
      </c>
      <c r="F22" s="18"/>
    </row>
    <row r="23" ht="26.25" customHeight="1" spans="1:6">
      <c r="A23" s="7" t="s">
        <v>268</v>
      </c>
      <c r="B23" s="59" t="s">
        <v>269</v>
      </c>
      <c r="C23" s="14">
        <v>17.5</v>
      </c>
      <c r="D23" s="14">
        <v>0</v>
      </c>
      <c r="E23" s="14">
        <v>17.5</v>
      </c>
      <c r="F23" s="18"/>
    </row>
    <row r="24" ht="26.25" customHeight="1" spans="1:6">
      <c r="A24" s="7" t="s">
        <v>270</v>
      </c>
      <c r="B24" s="59" t="s">
        <v>271</v>
      </c>
      <c r="C24" s="14">
        <v>51.122338</v>
      </c>
      <c r="D24" s="14">
        <v>0</v>
      </c>
      <c r="E24" s="14">
        <v>51.122338</v>
      </c>
      <c r="F24" s="18"/>
    </row>
    <row r="25" ht="26.25" customHeight="1" spans="1:6">
      <c r="A25" s="7" t="s">
        <v>272</v>
      </c>
      <c r="B25" s="59" t="s">
        <v>273</v>
      </c>
      <c r="C25" s="14">
        <v>73</v>
      </c>
      <c r="D25" s="14">
        <v>0</v>
      </c>
      <c r="E25" s="14">
        <v>73</v>
      </c>
      <c r="F25" s="18"/>
    </row>
    <row r="26" ht="26.25" customHeight="1" spans="1:6">
      <c r="A26" s="7" t="s">
        <v>274</v>
      </c>
      <c r="B26" s="59" t="s">
        <v>275</v>
      </c>
      <c r="C26" s="14">
        <v>117.75</v>
      </c>
      <c r="D26" s="14">
        <v>0</v>
      </c>
      <c r="E26" s="14">
        <v>117.75</v>
      </c>
      <c r="F26" s="18"/>
    </row>
    <row r="27" ht="26.25" customHeight="1" spans="1:6">
      <c r="A27" s="7" t="s">
        <v>276</v>
      </c>
      <c r="B27" s="59" t="s">
        <v>277</v>
      </c>
      <c r="C27" s="14">
        <v>56.46</v>
      </c>
      <c r="D27" s="14">
        <v>0</v>
      </c>
      <c r="E27" s="14">
        <v>56.46</v>
      </c>
      <c r="F27" s="18"/>
    </row>
    <row r="28" ht="26.25" customHeight="1" spans="1:6">
      <c r="A28" s="7" t="s">
        <v>278</v>
      </c>
      <c r="B28" s="59" t="s">
        <v>279</v>
      </c>
      <c r="C28" s="14">
        <v>21.52</v>
      </c>
      <c r="D28" s="14">
        <v>0</v>
      </c>
      <c r="E28" s="14">
        <v>21.52</v>
      </c>
      <c r="F28" s="18"/>
    </row>
    <row r="29" ht="26.25" customHeight="1" spans="1:6">
      <c r="A29" s="7" t="s">
        <v>280</v>
      </c>
      <c r="B29" s="59" t="s">
        <v>281</v>
      </c>
      <c r="C29" s="14">
        <v>8.1</v>
      </c>
      <c r="D29" s="14">
        <v>0</v>
      </c>
      <c r="E29" s="14">
        <v>8.1</v>
      </c>
      <c r="F29" s="18"/>
    </row>
    <row r="30" ht="26.25" customHeight="1" spans="1:6">
      <c r="A30" s="7" t="s">
        <v>282</v>
      </c>
      <c r="B30" s="59" t="s">
        <v>283</v>
      </c>
      <c r="C30" s="14">
        <v>28.21</v>
      </c>
      <c r="D30" s="14">
        <v>0</v>
      </c>
      <c r="E30" s="14">
        <v>28.21</v>
      </c>
      <c r="F30" s="18"/>
    </row>
    <row r="31" ht="26.25" customHeight="1" spans="1:6">
      <c r="A31" s="7" t="s">
        <v>284</v>
      </c>
      <c r="B31" s="59" t="s">
        <v>285</v>
      </c>
      <c r="C31" s="14">
        <v>5</v>
      </c>
      <c r="D31" s="14">
        <v>0</v>
      </c>
      <c r="E31" s="14">
        <v>5</v>
      </c>
      <c r="F31" s="18"/>
    </row>
    <row r="32" ht="26.25" customHeight="1" spans="1:6">
      <c r="A32" s="7" t="s">
        <v>286</v>
      </c>
      <c r="B32" s="59" t="s">
        <v>287</v>
      </c>
      <c r="C32" s="14">
        <v>89.935</v>
      </c>
      <c r="D32" s="14">
        <v>0</v>
      </c>
      <c r="E32" s="14">
        <v>89.935</v>
      </c>
      <c r="F32" s="18"/>
    </row>
    <row r="33" ht="26.25" customHeight="1" spans="1:6">
      <c r="A33" s="7" t="s">
        <v>288</v>
      </c>
      <c r="B33" s="59" t="s">
        <v>289</v>
      </c>
      <c r="C33" s="14">
        <v>26.18</v>
      </c>
      <c r="D33" s="14">
        <v>0</v>
      </c>
      <c r="E33" s="14">
        <v>26.18</v>
      </c>
      <c r="F33" s="18"/>
    </row>
    <row r="34" ht="26.25" customHeight="1" spans="1:6">
      <c r="A34" s="7" t="s">
        <v>290</v>
      </c>
      <c r="B34" s="59" t="s">
        <v>291</v>
      </c>
      <c r="C34" s="14">
        <v>29</v>
      </c>
      <c r="D34" s="14">
        <v>0</v>
      </c>
      <c r="E34" s="14">
        <v>29</v>
      </c>
      <c r="F34" s="18"/>
    </row>
    <row r="35" ht="26.25" customHeight="1" spans="1:6">
      <c r="A35" s="7" t="s">
        <v>292</v>
      </c>
      <c r="B35" s="59" t="s">
        <v>293</v>
      </c>
      <c r="C35" s="14">
        <v>24.77</v>
      </c>
      <c r="D35" s="14">
        <v>0</v>
      </c>
      <c r="E35" s="14">
        <v>24.77</v>
      </c>
      <c r="F35" s="18"/>
    </row>
    <row r="36" ht="26.25" customHeight="1" spans="1:6">
      <c r="A36" s="7" t="s">
        <v>294</v>
      </c>
      <c r="B36" s="59" t="s">
        <v>295</v>
      </c>
      <c r="C36" s="14">
        <v>0.1</v>
      </c>
      <c r="D36" s="14">
        <v>0</v>
      </c>
      <c r="E36" s="14">
        <v>0.1</v>
      </c>
      <c r="F36" s="18"/>
    </row>
    <row r="37" ht="26.25" customHeight="1" spans="1:6">
      <c r="A37" s="7" t="s">
        <v>296</v>
      </c>
      <c r="B37" s="59" t="s">
        <v>297</v>
      </c>
      <c r="C37" s="14">
        <v>115.869215</v>
      </c>
      <c r="D37" s="14">
        <v>0</v>
      </c>
      <c r="E37" s="14">
        <v>115.869215</v>
      </c>
      <c r="F37" s="18"/>
    </row>
    <row r="38" ht="26.25" customHeight="1" spans="1:6">
      <c r="A38" s="7" t="s">
        <v>298</v>
      </c>
      <c r="B38" s="7" t="s">
        <v>299</v>
      </c>
      <c r="C38" s="14">
        <v>152.12108</v>
      </c>
      <c r="D38" s="14">
        <v>152.12108</v>
      </c>
      <c r="E38" s="14">
        <v>0</v>
      </c>
      <c r="F38" s="18"/>
    </row>
    <row r="39" ht="26.25" customHeight="1" spans="1:6">
      <c r="A39" s="7" t="s">
        <v>300</v>
      </c>
      <c r="B39" s="59" t="s">
        <v>301</v>
      </c>
      <c r="C39" s="14">
        <v>15.19416</v>
      </c>
      <c r="D39" s="14">
        <v>15.19416</v>
      </c>
      <c r="E39" s="14">
        <v>0</v>
      </c>
      <c r="F39" s="18"/>
    </row>
    <row r="40" ht="26.25" customHeight="1" spans="1:6">
      <c r="A40" s="7" t="s">
        <v>302</v>
      </c>
      <c r="B40" s="59" t="s">
        <v>303</v>
      </c>
      <c r="C40" s="14">
        <v>110.81832</v>
      </c>
      <c r="D40" s="14">
        <v>110.81832</v>
      </c>
      <c r="E40" s="14">
        <v>0</v>
      </c>
      <c r="F40" s="18"/>
    </row>
    <row r="41" ht="26.25" customHeight="1" spans="1:6">
      <c r="A41" s="7" t="s">
        <v>304</v>
      </c>
      <c r="B41" s="59" t="s">
        <v>305</v>
      </c>
      <c r="C41" s="14">
        <v>18.7136</v>
      </c>
      <c r="D41" s="14">
        <v>18.7136</v>
      </c>
      <c r="E41" s="14">
        <v>0</v>
      </c>
      <c r="F41" s="18"/>
    </row>
    <row r="42" ht="26.25" customHeight="1" spans="1:6">
      <c r="A42" s="7" t="s">
        <v>306</v>
      </c>
      <c r="B42" s="59" t="s">
        <v>307</v>
      </c>
      <c r="C42" s="14">
        <v>3</v>
      </c>
      <c r="D42" s="14">
        <v>3</v>
      </c>
      <c r="E42" s="14">
        <v>0</v>
      </c>
      <c r="F42" s="18"/>
    </row>
    <row r="43" ht="26.25" customHeight="1" spans="1:6">
      <c r="A43" s="7" t="s">
        <v>308</v>
      </c>
      <c r="B43" s="59" t="s">
        <v>309</v>
      </c>
      <c r="C43" s="14">
        <v>4.395</v>
      </c>
      <c r="D43" s="14">
        <v>4.395</v>
      </c>
      <c r="E43" s="14">
        <v>0</v>
      </c>
      <c r="F43" s="18"/>
    </row>
    <row r="44" ht="26.25" customHeight="1" spans="1:6">
      <c r="A44" s="7" t="s">
        <v>310</v>
      </c>
      <c r="B44" s="7" t="s">
        <v>311</v>
      </c>
      <c r="C44" s="14">
        <v>17.905</v>
      </c>
      <c r="D44" s="14">
        <v>0</v>
      </c>
      <c r="E44" s="14">
        <v>17.905</v>
      </c>
      <c r="F44" s="18"/>
    </row>
    <row r="45" ht="26.25" customHeight="1" spans="1:6">
      <c r="A45" s="7" t="s">
        <v>312</v>
      </c>
      <c r="B45" s="59" t="s">
        <v>313</v>
      </c>
      <c r="C45" s="14">
        <v>17.13</v>
      </c>
      <c r="D45" s="14">
        <v>0</v>
      </c>
      <c r="E45" s="14">
        <v>17.13</v>
      </c>
      <c r="F45" s="18"/>
    </row>
    <row r="46" ht="26.25" customHeight="1" spans="1:6">
      <c r="A46" s="7" t="s">
        <v>314</v>
      </c>
      <c r="B46" s="59" t="s">
        <v>315</v>
      </c>
      <c r="C46" s="14">
        <v>0.775</v>
      </c>
      <c r="D46" s="14">
        <v>0</v>
      </c>
      <c r="E46" s="14">
        <v>0.775</v>
      </c>
      <c r="F46" s="18"/>
    </row>
    <row r="47" ht="26.25" customHeight="1" spans="1:6">
      <c r="A47" s="10" t="s">
        <v>230</v>
      </c>
      <c r="B47" s="10"/>
      <c r="C47" s="15">
        <v>4807.649813</v>
      </c>
      <c r="D47" s="15">
        <v>3749.037157</v>
      </c>
      <c r="E47" s="15">
        <v>1058.612656</v>
      </c>
      <c r="F47" s="19"/>
    </row>
    <row r="48" spans="5:5">
      <c r="E48" s="54"/>
    </row>
    <row r="49" spans="5:5">
      <c r="E49" s="61"/>
    </row>
  </sheetData>
  <mergeCells count="5">
    <mergeCell ref="A1:E1"/>
    <mergeCell ref="A2:E2"/>
    <mergeCell ref="A4:B4"/>
    <mergeCell ref="C4:E4"/>
    <mergeCell ref="A47:B47"/>
  </mergeCells>
  <pageMargins left="0.700694444444445" right="0.700694444444445" top="0.751388888888889" bottom="0.751388888888889" header="0.298611111111111" footer="0.298611111111111"/>
  <pageSetup paperSize="9" scale="79"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showGridLines="0" workbookViewId="0">
      <selection activeCell="A1" sqref="A1:S1"/>
    </sheetView>
  </sheetViews>
  <sheetFormatPr defaultColWidth="9" defaultRowHeight="13.5"/>
  <cols>
    <col min="1" max="1" width="19" customWidth="1"/>
    <col min="2" max="19" width="11.5" customWidth="1"/>
    <col min="20" max="20" width="3.85833333333333" customWidth="1"/>
  </cols>
  <sheetData>
    <row r="1" ht="18.75" customHeight="1" spans="1:20">
      <c r="A1" s="2" t="s">
        <v>316</v>
      </c>
      <c r="B1" s="2"/>
      <c r="C1" s="2"/>
      <c r="D1" s="2"/>
      <c r="E1" s="2"/>
      <c r="F1" s="2"/>
      <c r="G1" s="2"/>
      <c r="H1" s="2"/>
      <c r="I1" s="2"/>
      <c r="J1" s="2"/>
      <c r="K1" s="2"/>
      <c r="L1" s="2"/>
      <c r="M1" s="2"/>
      <c r="N1" s="2"/>
      <c r="O1" s="2"/>
      <c r="P1" s="2"/>
      <c r="Q1" s="2"/>
      <c r="R1" s="2"/>
      <c r="S1" s="2"/>
      <c r="T1" s="2"/>
    </row>
    <row r="2" ht="45" customHeight="1" spans="1:19">
      <c r="A2" s="4" t="s">
        <v>317</v>
      </c>
      <c r="B2" s="4"/>
      <c r="C2" s="4"/>
      <c r="D2" s="4"/>
      <c r="E2" s="4"/>
      <c r="F2" s="4"/>
      <c r="G2" s="4"/>
      <c r="H2" s="4"/>
      <c r="I2" s="4"/>
      <c r="J2" s="4"/>
      <c r="K2" s="4"/>
      <c r="L2" s="4"/>
      <c r="M2" s="4"/>
      <c r="N2" s="4"/>
      <c r="O2" s="4"/>
      <c r="P2" s="4"/>
      <c r="Q2" s="4"/>
      <c r="R2" s="4"/>
      <c r="S2" s="4"/>
    </row>
    <row r="3" ht="16.5" customHeight="1" spans="19:19">
      <c r="S3" s="16" t="s">
        <v>1</v>
      </c>
    </row>
    <row r="4" s="1" customFormat="1" ht="19.5" spans="1:20">
      <c r="A4" s="6" t="s">
        <v>318</v>
      </c>
      <c r="B4" s="6" t="s">
        <v>319</v>
      </c>
      <c r="C4" s="6"/>
      <c r="D4" s="6"/>
      <c r="E4" s="6"/>
      <c r="F4" s="6"/>
      <c r="G4" s="6"/>
      <c r="H4" s="6" t="s">
        <v>320</v>
      </c>
      <c r="I4" s="6"/>
      <c r="J4" s="6"/>
      <c r="K4" s="6"/>
      <c r="L4" s="6"/>
      <c r="M4" s="6"/>
      <c r="N4" s="6" t="s">
        <v>321</v>
      </c>
      <c r="O4" s="6"/>
      <c r="P4" s="6"/>
      <c r="Q4" s="6"/>
      <c r="R4" s="6"/>
      <c r="S4" s="6"/>
      <c r="T4" s="65"/>
    </row>
    <row r="5" s="1" customFormat="1" ht="19.5" spans="1:20">
      <c r="A5" s="6"/>
      <c r="B5" s="6" t="s">
        <v>322</v>
      </c>
      <c r="C5" s="6" t="s">
        <v>323</v>
      </c>
      <c r="D5" s="6" t="s">
        <v>324</v>
      </c>
      <c r="E5" s="6"/>
      <c r="F5" s="6"/>
      <c r="G5" s="6" t="s">
        <v>285</v>
      </c>
      <c r="H5" s="6" t="s">
        <v>322</v>
      </c>
      <c r="I5" s="6" t="s">
        <v>323</v>
      </c>
      <c r="J5" s="6" t="s">
        <v>324</v>
      </c>
      <c r="K5" s="6"/>
      <c r="L5" s="6"/>
      <c r="M5" s="6" t="s">
        <v>285</v>
      </c>
      <c r="N5" s="6" t="s">
        <v>322</v>
      </c>
      <c r="O5" s="6" t="s">
        <v>323</v>
      </c>
      <c r="P5" s="6" t="s">
        <v>324</v>
      </c>
      <c r="Q5" s="6"/>
      <c r="R5" s="6"/>
      <c r="S5" s="6" t="s">
        <v>285</v>
      </c>
      <c r="T5" s="65"/>
    </row>
    <row r="6" s="1" customFormat="1" ht="58.5" spans="1:20">
      <c r="A6" s="6"/>
      <c r="B6" s="6"/>
      <c r="C6" s="6"/>
      <c r="D6" s="6" t="s">
        <v>59</v>
      </c>
      <c r="E6" s="6" t="s">
        <v>325</v>
      </c>
      <c r="F6" s="6" t="s">
        <v>291</v>
      </c>
      <c r="G6" s="6"/>
      <c r="H6" s="6"/>
      <c r="I6" s="6"/>
      <c r="J6" s="6" t="s">
        <v>59</v>
      </c>
      <c r="K6" s="6" t="s">
        <v>325</v>
      </c>
      <c r="L6" s="6" t="s">
        <v>291</v>
      </c>
      <c r="M6" s="6"/>
      <c r="N6" s="6"/>
      <c r="O6" s="6"/>
      <c r="P6" s="6" t="s">
        <v>59</v>
      </c>
      <c r="Q6" s="6" t="s">
        <v>325</v>
      </c>
      <c r="R6" s="6" t="s">
        <v>291</v>
      </c>
      <c r="S6" s="6"/>
      <c r="T6" s="65"/>
    </row>
    <row r="7" ht="26.25" customHeight="1" spans="1:19">
      <c r="A7" s="62" t="s">
        <v>57</v>
      </c>
      <c r="B7" s="63">
        <v>34</v>
      </c>
      <c r="C7" s="63">
        <v>0</v>
      </c>
      <c r="D7" s="63">
        <v>29</v>
      </c>
      <c r="E7" s="63">
        <v>0</v>
      </c>
      <c r="F7" s="63">
        <v>29</v>
      </c>
      <c r="G7" s="63">
        <v>5</v>
      </c>
      <c r="H7" s="63">
        <v>34</v>
      </c>
      <c r="I7" s="63">
        <v>0</v>
      </c>
      <c r="J7" s="63">
        <v>29</v>
      </c>
      <c r="K7" s="63">
        <v>0</v>
      </c>
      <c r="L7" s="63">
        <v>29</v>
      </c>
      <c r="M7" s="63">
        <v>5</v>
      </c>
      <c r="N7" s="63">
        <v>34</v>
      </c>
      <c r="O7" s="63">
        <v>0</v>
      </c>
      <c r="P7" s="63">
        <v>29</v>
      </c>
      <c r="Q7" s="63">
        <v>0</v>
      </c>
      <c r="R7" s="63">
        <v>29</v>
      </c>
      <c r="S7" s="63">
        <v>5</v>
      </c>
    </row>
    <row r="8" s="1" customFormat="1" ht="26.25" customHeight="1" spans="1:19">
      <c r="A8" s="48" t="s">
        <v>326</v>
      </c>
      <c r="B8" s="64">
        <v>5</v>
      </c>
      <c r="C8" s="64">
        <v>0</v>
      </c>
      <c r="D8" s="64">
        <v>0</v>
      </c>
      <c r="E8" s="64">
        <v>0</v>
      </c>
      <c r="F8" s="64">
        <v>0</v>
      </c>
      <c r="G8" s="64">
        <v>5</v>
      </c>
      <c r="H8" s="64">
        <v>5</v>
      </c>
      <c r="I8" s="64">
        <v>0</v>
      </c>
      <c r="J8" s="64">
        <v>0</v>
      </c>
      <c r="K8" s="64">
        <v>0</v>
      </c>
      <c r="L8" s="64">
        <v>0</v>
      </c>
      <c r="M8" s="64">
        <v>5</v>
      </c>
      <c r="N8" s="64">
        <v>5</v>
      </c>
      <c r="O8" s="64">
        <v>0</v>
      </c>
      <c r="P8" s="64">
        <v>0</v>
      </c>
      <c r="Q8" s="64">
        <v>0</v>
      </c>
      <c r="R8" s="64">
        <v>0</v>
      </c>
      <c r="S8" s="64">
        <v>5</v>
      </c>
    </row>
    <row r="9" s="1" customFormat="1" ht="26.25" customHeight="1" spans="1:19">
      <c r="A9" s="48" t="s">
        <v>327</v>
      </c>
      <c r="B9" s="64">
        <v>15</v>
      </c>
      <c r="C9" s="64">
        <v>0</v>
      </c>
      <c r="D9" s="64">
        <v>15</v>
      </c>
      <c r="E9" s="64">
        <v>0</v>
      </c>
      <c r="F9" s="64">
        <v>15</v>
      </c>
      <c r="G9" s="64">
        <v>0</v>
      </c>
      <c r="H9" s="64">
        <v>15</v>
      </c>
      <c r="I9" s="64">
        <v>0</v>
      </c>
      <c r="J9" s="64">
        <v>15</v>
      </c>
      <c r="K9" s="64">
        <v>0</v>
      </c>
      <c r="L9" s="64">
        <v>15</v>
      </c>
      <c r="M9" s="64">
        <v>0</v>
      </c>
      <c r="N9" s="64">
        <v>15</v>
      </c>
      <c r="O9" s="64">
        <v>0</v>
      </c>
      <c r="P9" s="64">
        <v>15</v>
      </c>
      <c r="Q9" s="64">
        <v>0</v>
      </c>
      <c r="R9" s="64">
        <v>15</v>
      </c>
      <c r="S9" s="64">
        <v>0</v>
      </c>
    </row>
    <row r="10" s="1" customFormat="1" ht="26.25" customHeight="1" spans="1:19">
      <c r="A10" s="48" t="s">
        <v>328</v>
      </c>
      <c r="B10" s="64">
        <v>14</v>
      </c>
      <c r="C10" s="64">
        <v>0</v>
      </c>
      <c r="D10" s="64">
        <v>14</v>
      </c>
      <c r="E10" s="64">
        <v>0</v>
      </c>
      <c r="F10" s="64">
        <v>14</v>
      </c>
      <c r="G10" s="64">
        <v>0</v>
      </c>
      <c r="H10" s="64">
        <v>14</v>
      </c>
      <c r="I10" s="64">
        <v>0</v>
      </c>
      <c r="J10" s="64">
        <v>14</v>
      </c>
      <c r="K10" s="64">
        <v>0</v>
      </c>
      <c r="L10" s="64">
        <v>14</v>
      </c>
      <c r="M10" s="64">
        <v>0</v>
      </c>
      <c r="N10" s="64">
        <v>14</v>
      </c>
      <c r="O10" s="64">
        <v>0</v>
      </c>
      <c r="P10" s="64">
        <v>14</v>
      </c>
      <c r="Q10" s="64">
        <v>0</v>
      </c>
      <c r="R10" s="64">
        <v>14</v>
      </c>
      <c r="S10" s="64">
        <v>0</v>
      </c>
    </row>
  </sheetData>
  <mergeCells count="18">
    <mergeCell ref="A1:S1"/>
    <mergeCell ref="A2:S2"/>
    <mergeCell ref="B4:G4"/>
    <mergeCell ref="H4:M4"/>
    <mergeCell ref="N4:S4"/>
    <mergeCell ref="D5:F5"/>
    <mergeCell ref="J5:L5"/>
    <mergeCell ref="P5:R5"/>
    <mergeCell ref="A4:A6"/>
    <mergeCell ref="B5:B6"/>
    <mergeCell ref="C5:C6"/>
    <mergeCell ref="G5:G6"/>
    <mergeCell ref="H5:H6"/>
    <mergeCell ref="I5:I6"/>
    <mergeCell ref="M5:M6"/>
    <mergeCell ref="N5:N6"/>
    <mergeCell ref="O5:O6"/>
    <mergeCell ref="S5:S6"/>
  </mergeCells>
  <pageMargins left="0.7" right="0.7" top="0.75" bottom="0.75" header="0.3" footer="0.3"/>
  <pageSetup paperSize="9" scale="5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showGridLines="0" workbookViewId="0">
      <selection activeCell="A1" sqref="A1"/>
    </sheetView>
  </sheetViews>
  <sheetFormatPr defaultColWidth="9" defaultRowHeight="13.5" outlineLevelCol="5"/>
  <cols>
    <col min="1" max="1" width="15.75" customWidth="1"/>
    <col min="2" max="2" width="42.8583333333333" customWidth="1"/>
    <col min="3" max="5" width="19" customWidth="1"/>
    <col min="6" max="6" width="5.28333333333333" customWidth="1"/>
  </cols>
  <sheetData>
    <row r="1" ht="18.75" customHeight="1" spans="1:6">
      <c r="A1" s="2" t="s">
        <v>329</v>
      </c>
      <c r="F1" s="2"/>
    </row>
    <row r="2" ht="45" customHeight="1" spans="1:6">
      <c r="A2" s="4" t="s">
        <v>330</v>
      </c>
      <c r="B2" s="4"/>
      <c r="C2" s="4"/>
      <c r="D2" s="4"/>
      <c r="E2" s="4"/>
      <c r="F2" s="4"/>
    </row>
    <row r="3" ht="17.25" customHeight="1" spans="5:5">
      <c r="E3" s="16" t="s">
        <v>1</v>
      </c>
    </row>
    <row r="4" ht="22.5" customHeight="1" spans="1:6">
      <c r="A4" s="21" t="s">
        <v>86</v>
      </c>
      <c r="B4" s="21" t="s">
        <v>87</v>
      </c>
      <c r="C4" s="21" t="s">
        <v>331</v>
      </c>
      <c r="D4" s="21"/>
      <c r="E4" s="21"/>
      <c r="F4" s="23"/>
    </row>
    <row r="5" ht="22.5" customHeight="1" spans="1:6">
      <c r="A5" s="21"/>
      <c r="B5" s="21"/>
      <c r="C5" s="21" t="s">
        <v>57</v>
      </c>
      <c r="D5" s="21" t="s">
        <v>88</v>
      </c>
      <c r="E5" s="21" t="s">
        <v>89</v>
      </c>
      <c r="F5" s="23"/>
    </row>
    <row r="6" ht="26.25" customHeight="1" spans="1:6">
      <c r="A6" s="7" t="s">
        <v>133</v>
      </c>
      <c r="B6" s="7" t="s">
        <v>134</v>
      </c>
      <c r="C6" s="14">
        <f>15472.350705-710</f>
        <v>14762.350705</v>
      </c>
      <c r="D6" s="14">
        <v>0</v>
      </c>
      <c r="E6" s="14">
        <f>15472.350705-710</f>
        <v>14762.350705</v>
      </c>
      <c r="F6" s="18"/>
    </row>
    <row r="7" ht="26.25" customHeight="1" spans="1:6">
      <c r="A7" s="7" t="s">
        <v>157</v>
      </c>
      <c r="B7" s="59" t="s">
        <v>158</v>
      </c>
      <c r="C7" s="14">
        <v>7164.350705</v>
      </c>
      <c r="D7" s="14">
        <v>0</v>
      </c>
      <c r="E7" s="14">
        <v>7164.350705</v>
      </c>
      <c r="F7" s="18"/>
    </row>
    <row r="8" ht="26.25" customHeight="1" spans="1:6">
      <c r="A8" s="7" t="s">
        <v>159</v>
      </c>
      <c r="B8" s="60" t="s">
        <v>160</v>
      </c>
      <c r="C8" s="14">
        <v>66.218842</v>
      </c>
      <c r="D8" s="14">
        <v>0</v>
      </c>
      <c r="E8" s="14">
        <v>66.218842</v>
      </c>
      <c r="F8" s="18"/>
    </row>
    <row r="9" ht="26.25" customHeight="1" spans="1:6">
      <c r="A9" s="7" t="s">
        <v>161</v>
      </c>
      <c r="B9" s="60" t="s">
        <v>162</v>
      </c>
      <c r="C9" s="14">
        <v>7098.131863</v>
      </c>
      <c r="D9" s="14">
        <v>0</v>
      </c>
      <c r="E9" s="14">
        <v>7098.131863</v>
      </c>
      <c r="F9" s="18"/>
    </row>
    <row r="10" ht="26.25" customHeight="1" spans="1:6">
      <c r="A10" s="7" t="s">
        <v>163</v>
      </c>
      <c r="B10" s="59" t="s">
        <v>164</v>
      </c>
      <c r="C10" s="14">
        <v>98</v>
      </c>
      <c r="D10" s="14">
        <v>0</v>
      </c>
      <c r="E10" s="14">
        <v>98</v>
      </c>
      <c r="F10" s="18"/>
    </row>
    <row r="11" ht="26.25" customHeight="1" spans="1:6">
      <c r="A11" s="7" t="s">
        <v>165</v>
      </c>
      <c r="B11" s="60" t="s">
        <v>166</v>
      </c>
      <c r="C11" s="14">
        <v>98</v>
      </c>
      <c r="D11" s="14">
        <v>0</v>
      </c>
      <c r="E11" s="14">
        <v>98</v>
      </c>
      <c r="F11" s="18"/>
    </row>
    <row r="12" ht="26.25" customHeight="1" spans="1:6">
      <c r="A12" s="7" t="s">
        <v>167</v>
      </c>
      <c r="B12" s="59" t="s">
        <v>168</v>
      </c>
      <c r="C12" s="14">
        <v>7500</v>
      </c>
      <c r="D12" s="14">
        <v>0</v>
      </c>
      <c r="E12" s="14">
        <v>7500</v>
      </c>
      <c r="F12" s="18"/>
    </row>
    <row r="13" ht="26.25" customHeight="1" spans="1:6">
      <c r="A13" s="7" t="s">
        <v>169</v>
      </c>
      <c r="B13" s="60" t="s">
        <v>148</v>
      </c>
      <c r="C13" s="14">
        <v>7500</v>
      </c>
      <c r="D13" s="14">
        <v>0</v>
      </c>
      <c r="E13" s="14">
        <v>7500</v>
      </c>
      <c r="F13" s="18"/>
    </row>
    <row r="14" ht="26.25" customHeight="1" spans="1:6">
      <c r="A14" s="10" t="s">
        <v>230</v>
      </c>
      <c r="B14" s="10"/>
      <c r="C14" s="15">
        <v>14762.350705</v>
      </c>
      <c r="D14" s="15">
        <v>0</v>
      </c>
      <c r="E14" s="15">
        <v>14762.350705</v>
      </c>
      <c r="F14" s="19"/>
    </row>
    <row r="15" spans="5:5">
      <c r="E15" s="54"/>
    </row>
    <row r="16" spans="5:5">
      <c r="E16" s="61"/>
    </row>
  </sheetData>
  <mergeCells count="5">
    <mergeCell ref="A2:E2"/>
    <mergeCell ref="C4:E4"/>
    <mergeCell ref="A14:B14"/>
    <mergeCell ref="A4:A5"/>
    <mergeCell ref="B4:B5"/>
  </mergeCells>
  <pageMargins left="0.7" right="0.7" top="0.75" bottom="0.75" header="0.3" footer="0.3"/>
  <pageSetup paperSize="9" scale="73"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showGridLines="0" workbookViewId="0">
      <selection activeCell="A1" sqref="A1:E1"/>
    </sheetView>
  </sheetViews>
  <sheetFormatPr defaultColWidth="9" defaultRowHeight="13.5" outlineLevelRow="6" outlineLevelCol="5"/>
  <cols>
    <col min="1" max="1" width="19.625" customWidth="1"/>
    <col min="2" max="2" width="19.25" customWidth="1"/>
    <col min="3" max="3" width="14.75" customWidth="1"/>
    <col min="4" max="4" width="17.5" customWidth="1"/>
    <col min="5" max="5" width="16.875" customWidth="1"/>
    <col min="6" max="6" width="14.2833333333333" customWidth="1"/>
  </cols>
  <sheetData>
    <row r="1" ht="18.75" customHeight="1" spans="1:6">
      <c r="A1" s="2" t="s">
        <v>332</v>
      </c>
      <c r="B1" s="2"/>
      <c r="C1" s="2"/>
      <c r="D1" s="2"/>
      <c r="E1" s="2"/>
      <c r="F1" s="2"/>
    </row>
    <row r="2" ht="45" customHeight="1" spans="1:6">
      <c r="A2" s="4" t="s">
        <v>333</v>
      </c>
      <c r="B2" s="4"/>
      <c r="C2" s="4"/>
      <c r="D2" s="4"/>
      <c r="E2" s="4"/>
      <c r="F2" s="55"/>
    </row>
    <row r="3" ht="19.5" customHeight="1" spans="5:5">
      <c r="E3" s="16" t="s">
        <v>1</v>
      </c>
    </row>
    <row r="4" ht="22.5" customHeight="1" spans="1:6">
      <c r="A4" s="21" t="s">
        <v>86</v>
      </c>
      <c r="B4" s="21" t="s">
        <v>87</v>
      </c>
      <c r="C4" s="21" t="s">
        <v>334</v>
      </c>
      <c r="D4" s="21"/>
      <c r="E4" s="21"/>
      <c r="F4" s="56"/>
    </row>
    <row r="5" ht="22.5" customHeight="1" spans="1:6">
      <c r="A5" s="21"/>
      <c r="B5" s="21"/>
      <c r="C5" s="21" t="s">
        <v>57</v>
      </c>
      <c r="D5" s="21" t="s">
        <v>88</v>
      </c>
      <c r="E5" s="21" t="s">
        <v>89</v>
      </c>
      <c r="F5" s="56"/>
    </row>
    <row r="6" ht="26.25" customHeight="1" spans="1:6">
      <c r="A6" s="10" t="s">
        <v>230</v>
      </c>
      <c r="B6" s="10"/>
      <c r="C6" s="57">
        <v>0</v>
      </c>
      <c r="D6" s="57">
        <v>0</v>
      </c>
      <c r="E6" s="57">
        <v>0</v>
      </c>
      <c r="F6" s="19"/>
    </row>
    <row r="7" s="20" customFormat="1" ht="26" customHeight="1" spans="1:5">
      <c r="A7" s="58" t="s">
        <v>335</v>
      </c>
      <c r="B7" s="58"/>
      <c r="C7" s="58"/>
      <c r="D7" s="58"/>
      <c r="E7" s="58"/>
    </row>
  </sheetData>
  <mergeCells count="7">
    <mergeCell ref="A1:E1"/>
    <mergeCell ref="A2:E2"/>
    <mergeCell ref="C4:E4"/>
    <mergeCell ref="A6:B6"/>
    <mergeCell ref="A7:E7"/>
    <mergeCell ref="A4:A5"/>
    <mergeCell ref="B4:B5"/>
  </mergeCells>
  <pageMargins left="0.7" right="0.7" top="0.75" bottom="0.75" header="0.3" footer="0.3"/>
  <pageSetup paperSize="9" scale="52"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表1-收支总表</vt:lpstr>
      <vt:lpstr>表2-收入总表</vt:lpstr>
      <vt:lpstr>表3-支出总表</vt:lpstr>
      <vt:lpstr>表4-财政拨款收支总表</vt:lpstr>
      <vt:lpstr>表5-一般公共预算支出表</vt:lpstr>
      <vt:lpstr>表6-一般公共预算基本支出表</vt:lpstr>
      <vt:lpstr>表7-一般公共预算三公经费支出表</vt:lpstr>
      <vt:lpstr>表8-政府性基金预算支出表</vt:lpstr>
      <vt:lpstr>表9-国有资本经营预算支出表</vt:lpstr>
      <vt:lpstr>表10-项目支出表</vt:lpstr>
      <vt:lpstr>表11-项目绩效目标表</vt:lpstr>
      <vt:lpstr>表12-政府采购预算表</vt:lpstr>
      <vt:lpstr>hideSheet_dataDicts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enter write excel</dc:title>
  <dc:subject>HHE</dc:subject>
  <dc:creator>16307fb6892044722311c765dae98214</dc:creator>
  <cp:keywords>_x0018_¦c</cp:keywords>
  <cp:lastModifiedBy>Administrator</cp:lastModifiedBy>
  <dcterms:created xsi:type="dcterms:W3CDTF">2026-02-03T09:28:00Z</dcterms:created>
  <dcterms:modified xsi:type="dcterms:W3CDTF">2026-02-09T07:54:27Z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